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DE4\Desktop\"/>
    </mc:Choice>
  </mc:AlternateContent>
  <bookViews>
    <workbookView xWindow="0" yWindow="0" windowWidth="21600" windowHeight="9885" firstSheet="1" activeTab="1"/>
  </bookViews>
  <sheets>
    <sheet name="QTTCTC" sheetId="48" state="hidden" r:id="rId1"/>
    <sheet name="khanh linh" sheetId="61" r:id="rId2"/>
    <sheet name="DS 25.5.2020" sheetId="60" state="hidden" r:id="rId3"/>
    <sheet name="DS gui c Nhung" sheetId="59" state="hidden" r:id="rId4"/>
    <sheet name="DS QH2015" sheetId="50" state="hidden" r:id="rId5"/>
    <sheet name="Dot 6.2019" sheetId="58" state="hidden" r:id="rId6"/>
    <sheet name="DS gui 6.9" sheetId="45" state="hidden" r:id="rId7"/>
    <sheet name="DS gui 17.9 " sheetId="47"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5" hidden="1">'Dot 6.2019'!$A$6:$AJ$14</definedName>
    <definedName name="_xlnm._FilterDatabase" localSheetId="2" hidden="1">'DS 25.5.2020'!$A$6:$AH$70</definedName>
    <definedName name="_xlnm._FilterDatabase" localSheetId="7" hidden="1">'DS gui 17.9 '!$A$6:$AH$90</definedName>
    <definedName name="_xlnm._FilterDatabase" localSheetId="6" hidden="1">'DS gui 6.9'!$A$6:$AH$80</definedName>
    <definedName name="_xlnm._FilterDatabase" localSheetId="3" hidden="1">'DS gui c Nhung'!$A$6:$AH$63</definedName>
    <definedName name="_xlnm._FilterDatabase" localSheetId="4" hidden="1">'DS QH2015'!$B$6:$AH$16</definedName>
    <definedName name="_xlnm._FilterDatabase" localSheetId="1" hidden="1">'khanh linh'!$A$7:$AK$10</definedName>
    <definedName name="_xlnm._FilterDatabase" localSheetId="0" hidden="1">QTTCTC!$A$6:$AL$81</definedName>
    <definedName name="_xlnm.Print_Area" localSheetId="5">'Dot 6.2019'!$B$1:$AH$15</definedName>
    <definedName name="_xlnm.Print_Area" localSheetId="2">'DS 25.5.2020'!$A$1:$I$69</definedName>
    <definedName name="_xlnm.Print_Area" localSheetId="7">'DS gui 17.9 '!$A$1:$AG$100</definedName>
    <definedName name="_xlnm.Print_Area" localSheetId="6">'DS gui 6.9'!$A$1:$AG$80</definedName>
    <definedName name="_xlnm.Print_Area" localSheetId="3">'DS gui c Nhung'!$A$1:$AG$63</definedName>
    <definedName name="_xlnm.Print_Area" localSheetId="4">'DS QH2015'!$B$1:$AH$16</definedName>
    <definedName name="_xlnm.Print_Area" localSheetId="1">'khanh linh'!$A$1:$O$19</definedName>
    <definedName name="_xlnm.Print_Area" localSheetId="0">QTTCTC!$B$1:$AH$61</definedName>
    <definedName name="_xlnm.Print_Titles" localSheetId="5">'Dot 6.2019'!$6:$6</definedName>
    <definedName name="_xlnm.Print_Titles" localSheetId="2">'DS 25.5.2020'!$6:$6</definedName>
    <definedName name="_xlnm.Print_Titles" localSheetId="7">'DS gui 17.9 '!$6:$6</definedName>
    <definedName name="_xlnm.Print_Titles" localSheetId="6">'DS gui 6.9'!$6:$6</definedName>
    <definedName name="_xlnm.Print_Titles" localSheetId="3">'DS gui c Nhung'!$6:$6</definedName>
    <definedName name="_xlnm.Print_Titles" localSheetId="4">'DS QH2015'!$6:$6</definedName>
    <definedName name="_xlnm.Print_Titles" localSheetId="1">'khanh linh'!$7:$7</definedName>
    <definedName name="_xlnm.Print_Titles" localSheetId="0">QTTCTC!$6:$6</definedName>
  </definedNames>
  <calcPr calcId="162913" concurrentCalc="0"/>
</workbook>
</file>

<file path=xl/calcChain.xml><?xml version="1.0" encoding="utf-8"?>
<calcChain xmlns="http://schemas.openxmlformats.org/spreadsheetml/2006/main">
  <c r="AO8" i="61" l="1"/>
  <c r="AG56" i="60"/>
  <c r="AG40" i="60"/>
  <c r="AG20" i="60"/>
  <c r="AG50" i="60"/>
  <c r="AG14" i="60"/>
  <c r="AG59" i="60"/>
  <c r="AG49" i="59"/>
  <c r="AG35" i="59"/>
  <c r="AG19" i="59"/>
  <c r="AG44" i="59"/>
  <c r="AG13" i="59"/>
  <c r="AG52" i="59"/>
  <c r="AI8" i="58"/>
  <c r="AI9" i="58"/>
  <c r="AI10" i="58"/>
  <c r="AI11" i="58"/>
  <c r="AI12" i="58"/>
  <c r="AI13" i="58"/>
  <c r="AI14" i="58"/>
  <c r="AI7" i="58"/>
  <c r="AH7" i="58"/>
  <c r="I19" i="58"/>
  <c r="A13" i="58"/>
  <c r="AL13" i="58"/>
  <c r="AJ13" i="58"/>
  <c r="A12" i="58"/>
  <c r="AL12" i="58"/>
  <c r="AJ12" i="58"/>
  <c r="A11" i="58"/>
  <c r="AL11" i="58"/>
  <c r="AJ11" i="58"/>
  <c r="A10" i="58"/>
  <c r="AL10" i="58"/>
  <c r="AJ10" i="58"/>
  <c r="A9" i="58"/>
  <c r="AL9" i="58"/>
  <c r="AJ9" i="58"/>
  <c r="A8" i="58"/>
  <c r="AL8" i="58"/>
  <c r="AJ8" i="58"/>
  <c r="A7" i="58"/>
  <c r="AL7" i="58"/>
  <c r="AJ7" i="58"/>
  <c r="A14" i="50"/>
  <c r="X14" i="50"/>
  <c r="A13" i="50"/>
  <c r="A12" i="50"/>
  <c r="A11" i="50"/>
  <c r="A10" i="50"/>
  <c r="A9" i="50"/>
  <c r="L9" i="50"/>
  <c r="AJ16" i="50"/>
  <c r="A16" i="50"/>
  <c r="R16" i="50"/>
  <c r="AJ15" i="50"/>
  <c r="A15" i="50"/>
  <c r="R15" i="50"/>
  <c r="AJ8" i="50"/>
  <c r="A8" i="50"/>
  <c r="AL8" i="50"/>
  <c r="AJ7" i="50"/>
  <c r="A7" i="50"/>
  <c r="AD7" i="50"/>
  <c r="X8" i="50"/>
  <c r="X15" i="50"/>
  <c r="P16" i="50"/>
  <c r="X11" i="48"/>
  <c r="X10" i="48"/>
  <c r="X9" i="48"/>
  <c r="X8" i="48"/>
  <c r="A80" i="48"/>
  <c r="A79" i="48"/>
  <c r="A78" i="48"/>
  <c r="A77" i="48"/>
  <c r="AL77" i="48"/>
  <c r="A76" i="48"/>
  <c r="AL76" i="48"/>
  <c r="A75" i="48"/>
  <c r="AL75" i="48"/>
  <c r="A74" i="48"/>
  <c r="AL74" i="48"/>
  <c r="A73" i="48"/>
  <c r="AL73" i="48"/>
  <c r="A72" i="48"/>
  <c r="AL72" i="48"/>
  <c r="A71" i="48"/>
  <c r="AL71" i="48"/>
  <c r="A70" i="48"/>
  <c r="AL70" i="48"/>
  <c r="A69" i="48"/>
  <c r="AL69" i="48"/>
  <c r="A68" i="48"/>
  <c r="AL68" i="48"/>
  <c r="A67" i="48"/>
  <c r="AL67" i="48"/>
  <c r="A66" i="48"/>
  <c r="AL66" i="48"/>
  <c r="A65" i="48"/>
  <c r="AL65" i="48"/>
  <c r="A64" i="48"/>
  <c r="AL64" i="48"/>
  <c r="A63" i="48"/>
  <c r="AL63" i="48"/>
  <c r="A62" i="48"/>
  <c r="AL62" i="48"/>
  <c r="A61" i="48"/>
  <c r="P61" i="48"/>
  <c r="AJ61" i="48"/>
  <c r="R61" i="48"/>
  <c r="A60" i="48"/>
  <c r="P60" i="48"/>
  <c r="AJ60" i="48"/>
  <c r="R60" i="48"/>
  <c r="H60" i="48"/>
  <c r="A59" i="48"/>
  <c r="L59" i="48"/>
  <c r="AJ59" i="48"/>
  <c r="R59" i="48"/>
  <c r="H59" i="48"/>
  <c r="A58" i="48"/>
  <c r="AJ58" i="48"/>
  <c r="R58" i="48"/>
  <c r="P58" i="48"/>
  <c r="L58" i="48"/>
  <c r="J58" i="48"/>
  <c r="H58" i="48"/>
  <c r="A57" i="48"/>
  <c r="L57" i="48"/>
  <c r="AJ57" i="48"/>
  <c r="R57" i="48"/>
  <c r="A56" i="48"/>
  <c r="P56" i="48"/>
  <c r="AJ56" i="48"/>
  <c r="R56" i="48"/>
  <c r="L56" i="48"/>
  <c r="H56" i="48"/>
  <c r="A55" i="48"/>
  <c r="L55" i="48"/>
  <c r="AJ55" i="48"/>
  <c r="R55" i="48"/>
  <c r="A54" i="48"/>
  <c r="P54" i="48"/>
  <c r="AJ54" i="48"/>
  <c r="R54" i="48"/>
  <c r="L54" i="48"/>
  <c r="H54" i="48"/>
  <c r="A53" i="48"/>
  <c r="L53" i="48"/>
  <c r="AJ53" i="48"/>
  <c r="R53" i="48"/>
  <c r="A52" i="48"/>
  <c r="P52" i="48"/>
  <c r="AJ52" i="48"/>
  <c r="R52" i="48"/>
  <c r="H52" i="48"/>
  <c r="A51" i="48"/>
  <c r="AL51" i="48"/>
  <c r="AJ51" i="48"/>
  <c r="R51" i="48"/>
  <c r="H51" i="48"/>
  <c r="A50" i="48"/>
  <c r="AL50" i="48"/>
  <c r="AJ50" i="48"/>
  <c r="AH50" i="48"/>
  <c r="A49" i="48"/>
  <c r="AL49" i="48"/>
  <c r="AJ49" i="48"/>
  <c r="R49" i="48"/>
  <c r="A48" i="48"/>
  <c r="AL48" i="48"/>
  <c r="AJ48" i="48"/>
  <c r="R48" i="48"/>
  <c r="H48" i="48"/>
  <c r="A47" i="48"/>
  <c r="AL47" i="48"/>
  <c r="AJ47" i="48"/>
  <c r="R47" i="48"/>
  <c r="H47" i="48"/>
  <c r="A46" i="48"/>
  <c r="AL46" i="48"/>
  <c r="AJ46" i="48"/>
  <c r="R46" i="48"/>
  <c r="L46" i="48"/>
  <c r="A45" i="48"/>
  <c r="AL45" i="48"/>
  <c r="AJ45" i="48"/>
  <c r="A44" i="48"/>
  <c r="L44" i="48"/>
  <c r="AJ44" i="48"/>
  <c r="R44" i="48"/>
  <c r="A43" i="48"/>
  <c r="AL43" i="48"/>
  <c r="AJ43" i="48"/>
  <c r="R43" i="48"/>
  <c r="A42" i="48"/>
  <c r="L42" i="48"/>
  <c r="AJ42" i="48"/>
  <c r="R42" i="48"/>
  <c r="A41" i="48"/>
  <c r="AL41" i="48"/>
  <c r="AJ41" i="48"/>
  <c r="C41" i="48"/>
  <c r="A40" i="48"/>
  <c r="P40" i="48"/>
  <c r="AJ40" i="48"/>
  <c r="R40" i="48"/>
  <c r="A39" i="48"/>
  <c r="P39" i="48"/>
  <c r="AJ39" i="48"/>
  <c r="R39" i="48"/>
  <c r="A38" i="48"/>
  <c r="P38" i="48"/>
  <c r="AJ38" i="48"/>
  <c r="R38" i="48"/>
  <c r="A37" i="48"/>
  <c r="P37" i="48"/>
  <c r="AJ37" i="48"/>
  <c r="R37" i="48"/>
  <c r="A36" i="48"/>
  <c r="P36" i="48"/>
  <c r="AJ36" i="48"/>
  <c r="R36" i="48"/>
  <c r="A35" i="48"/>
  <c r="P35" i="48"/>
  <c r="AJ35" i="48"/>
  <c r="R35" i="48"/>
  <c r="A34" i="48"/>
  <c r="P34" i="48"/>
  <c r="AJ34" i="48"/>
  <c r="R34" i="48"/>
  <c r="A33" i="48"/>
  <c r="P33" i="48"/>
  <c r="AJ33" i="48"/>
  <c r="R33" i="48"/>
  <c r="A32" i="48"/>
  <c r="AL32" i="48"/>
  <c r="AJ32" i="48"/>
  <c r="AH32" i="48"/>
  <c r="A31" i="48"/>
  <c r="P31" i="48"/>
  <c r="AJ31" i="48"/>
  <c r="R31" i="48"/>
  <c r="A30" i="48"/>
  <c r="L30" i="48"/>
  <c r="AJ30" i="48"/>
  <c r="R30" i="48"/>
  <c r="A29" i="48"/>
  <c r="P29" i="48"/>
  <c r="AJ29" i="48"/>
  <c r="R29" i="48"/>
  <c r="A28" i="48"/>
  <c r="O28" i="48"/>
  <c r="AJ28" i="48"/>
  <c r="R28" i="48"/>
  <c r="A27" i="48"/>
  <c r="AL27" i="48"/>
  <c r="AJ27" i="48"/>
  <c r="R27" i="48"/>
  <c r="A26" i="48"/>
  <c r="AL26" i="48"/>
  <c r="AJ26" i="48"/>
  <c r="Q26" i="48"/>
  <c r="A25" i="48"/>
  <c r="AL25" i="48"/>
  <c r="AJ25" i="48"/>
  <c r="R25" i="48"/>
  <c r="A24" i="48"/>
  <c r="AL24" i="48"/>
  <c r="AJ24" i="48"/>
  <c r="R24" i="48"/>
  <c r="H24" i="48"/>
  <c r="A23" i="48"/>
  <c r="R23" i="48"/>
  <c r="AJ23" i="48"/>
  <c r="A22" i="48"/>
  <c r="L22" i="48"/>
  <c r="AJ22" i="48"/>
  <c r="R22" i="48"/>
  <c r="A21" i="48"/>
  <c r="P21" i="48"/>
  <c r="AJ21" i="48"/>
  <c r="R21" i="48"/>
  <c r="A20" i="48"/>
  <c r="L20" i="48"/>
  <c r="AJ20" i="48"/>
  <c r="R20" i="48"/>
  <c r="A19" i="48"/>
  <c r="P19" i="48"/>
  <c r="AJ19" i="48"/>
  <c r="R19" i="48"/>
  <c r="A18" i="48"/>
  <c r="P18" i="48"/>
  <c r="AJ18" i="48"/>
  <c r="R18" i="48"/>
  <c r="A17" i="48"/>
  <c r="L17" i="48"/>
  <c r="AJ17" i="48"/>
  <c r="A16" i="48"/>
  <c r="AL16" i="48"/>
  <c r="AJ16" i="48"/>
  <c r="R16" i="48"/>
  <c r="A15" i="48"/>
  <c r="AL15" i="48"/>
  <c r="AJ15" i="48"/>
  <c r="R15" i="48"/>
  <c r="A14" i="48"/>
  <c r="L14" i="48"/>
  <c r="AJ14" i="48"/>
  <c r="R14" i="48"/>
  <c r="A13" i="48"/>
  <c r="P13" i="48"/>
  <c r="AJ13" i="48"/>
  <c r="R13" i="48"/>
  <c r="A12" i="48"/>
  <c r="AL12" i="48"/>
  <c r="AJ12" i="48"/>
  <c r="A11" i="48"/>
  <c r="AL11" i="48"/>
  <c r="AJ11" i="48"/>
  <c r="A10" i="48"/>
  <c r="AL10" i="48"/>
  <c r="AJ10" i="48"/>
  <c r="A9" i="48"/>
  <c r="AJ9" i="48"/>
  <c r="A8" i="48"/>
  <c r="AL8" i="48"/>
  <c r="AJ8" i="48"/>
  <c r="A7" i="48"/>
  <c r="AD7" i="48"/>
  <c r="AJ7" i="48"/>
  <c r="R12" i="48"/>
  <c r="L24" i="48"/>
  <c r="H27" i="48"/>
  <c r="L51" i="48"/>
  <c r="H35" i="48"/>
  <c r="L48" i="48"/>
  <c r="H49" i="48"/>
  <c r="H33" i="48"/>
  <c r="L35" i="48"/>
  <c r="L47" i="48"/>
  <c r="L49" i="48"/>
  <c r="H29" i="48"/>
  <c r="H43" i="48"/>
  <c r="J47" i="48"/>
  <c r="P47" i="48"/>
  <c r="J49" i="48"/>
  <c r="P49" i="48"/>
  <c r="J51" i="48"/>
  <c r="P51" i="48"/>
  <c r="L27" i="48"/>
  <c r="H31" i="48"/>
  <c r="H39" i="48"/>
  <c r="J46" i="48"/>
  <c r="P46" i="48"/>
  <c r="J48" i="48"/>
  <c r="P48" i="48"/>
  <c r="L52" i="48"/>
  <c r="J54" i="48"/>
  <c r="H55" i="48"/>
  <c r="L60" i="48"/>
  <c r="J61" i="48"/>
  <c r="J24" i="48"/>
  <c r="P24" i="48"/>
  <c r="H25" i="48"/>
  <c r="J27" i="48"/>
  <c r="P27" i="48"/>
  <c r="L29" i="48"/>
  <c r="L31" i="48"/>
  <c r="L33" i="48"/>
  <c r="J35" i="48"/>
  <c r="H36" i="48"/>
  <c r="H37" i="48"/>
  <c r="L39" i="48"/>
  <c r="L43" i="48"/>
  <c r="C46" i="48"/>
  <c r="K46" i="48"/>
  <c r="O46" i="48"/>
  <c r="Q46" i="48"/>
  <c r="X46" i="48"/>
  <c r="C47" i="48"/>
  <c r="I47" i="48"/>
  <c r="K47" i="48"/>
  <c r="O47" i="48"/>
  <c r="Q47" i="48"/>
  <c r="X47" i="48"/>
  <c r="C48" i="48"/>
  <c r="I48" i="48"/>
  <c r="K48" i="48"/>
  <c r="O48" i="48"/>
  <c r="Q48" i="48"/>
  <c r="X48" i="48"/>
  <c r="C49" i="48"/>
  <c r="I49" i="48"/>
  <c r="K49" i="48"/>
  <c r="O49" i="48"/>
  <c r="Q49" i="48"/>
  <c r="X49" i="48"/>
  <c r="C51" i="48"/>
  <c r="I51" i="48"/>
  <c r="K51" i="48"/>
  <c r="O51" i="48"/>
  <c r="Q51" i="48"/>
  <c r="X51" i="48"/>
  <c r="C52" i="48"/>
  <c r="J52" i="48"/>
  <c r="H53" i="48"/>
  <c r="J56" i="48"/>
  <c r="H57" i="48"/>
  <c r="J60" i="48"/>
  <c r="H61" i="48"/>
  <c r="L61" i="48"/>
  <c r="AL53" i="48"/>
  <c r="X53" i="48"/>
  <c r="Q53" i="48"/>
  <c r="O53" i="48"/>
  <c r="K53" i="48"/>
  <c r="I53" i="48"/>
  <c r="C53" i="48"/>
  <c r="AL55" i="48"/>
  <c r="X55" i="48"/>
  <c r="Q55" i="48"/>
  <c r="O55" i="48"/>
  <c r="K55" i="48"/>
  <c r="I55" i="48"/>
  <c r="C55" i="48"/>
  <c r="AL57" i="48"/>
  <c r="X57" i="48"/>
  <c r="Q57" i="48"/>
  <c r="O57" i="48"/>
  <c r="K57" i="48"/>
  <c r="I57" i="48"/>
  <c r="C57" i="48"/>
  <c r="AL59" i="48"/>
  <c r="X59" i="48"/>
  <c r="Q59" i="48"/>
  <c r="O59" i="48"/>
  <c r="K59" i="48"/>
  <c r="I59" i="48"/>
  <c r="C59" i="48"/>
  <c r="AL61" i="48"/>
  <c r="X61" i="48"/>
  <c r="Q61" i="48"/>
  <c r="O61" i="48"/>
  <c r="K61" i="48"/>
  <c r="I61" i="48"/>
  <c r="C61" i="48"/>
  <c r="AL52" i="48"/>
  <c r="X52" i="48"/>
  <c r="Q52" i="48"/>
  <c r="O52" i="48"/>
  <c r="K52" i="48"/>
  <c r="I52" i="48"/>
  <c r="J53" i="48"/>
  <c r="P53" i="48"/>
  <c r="AL54" i="48"/>
  <c r="X54" i="48"/>
  <c r="Q54" i="48"/>
  <c r="O54" i="48"/>
  <c r="K54" i="48"/>
  <c r="I54" i="48"/>
  <c r="C54" i="48"/>
  <c r="J55" i="48"/>
  <c r="P55" i="48"/>
  <c r="AL56" i="48"/>
  <c r="X56" i="48"/>
  <c r="Q56" i="48"/>
  <c r="O56" i="48"/>
  <c r="K56" i="48"/>
  <c r="I56" i="48"/>
  <c r="C56" i="48"/>
  <c r="J57" i="48"/>
  <c r="P57" i="48"/>
  <c r="AL58" i="48"/>
  <c r="X58" i="48"/>
  <c r="Q58" i="48"/>
  <c r="O58" i="48"/>
  <c r="K58" i="48"/>
  <c r="I58" i="48"/>
  <c r="C58" i="48"/>
  <c r="J59" i="48"/>
  <c r="P59" i="48"/>
  <c r="AL60" i="48"/>
  <c r="X60" i="48"/>
  <c r="Q60" i="48"/>
  <c r="O60" i="48"/>
  <c r="K60" i="48"/>
  <c r="I60" i="48"/>
  <c r="C60" i="48"/>
  <c r="H16" i="48"/>
  <c r="R17" i="48"/>
  <c r="H12" i="48"/>
  <c r="L25" i="48"/>
  <c r="K26" i="48"/>
  <c r="H14" i="48"/>
  <c r="L16" i="48"/>
  <c r="H19" i="48"/>
  <c r="J25" i="48"/>
  <c r="P25" i="48"/>
  <c r="I26" i="48"/>
  <c r="O26" i="48"/>
  <c r="L12" i="48"/>
  <c r="H15" i="48"/>
  <c r="L19" i="48"/>
  <c r="H20" i="48"/>
  <c r="H21" i="48"/>
  <c r="C24" i="48"/>
  <c r="I24" i="48"/>
  <c r="K24" i="48"/>
  <c r="O24" i="48"/>
  <c r="Q24" i="48"/>
  <c r="X24" i="48"/>
  <c r="C25" i="48"/>
  <c r="I25" i="48"/>
  <c r="K25" i="48"/>
  <c r="O25" i="48"/>
  <c r="Q25" i="48"/>
  <c r="X25" i="48"/>
  <c r="H26" i="48"/>
  <c r="J26" i="48"/>
  <c r="L26" i="48"/>
  <c r="P26" i="48"/>
  <c r="R26" i="48"/>
  <c r="C27" i="48"/>
  <c r="I27" i="48"/>
  <c r="K27" i="48"/>
  <c r="O27" i="48"/>
  <c r="Q27" i="48"/>
  <c r="X27" i="48"/>
  <c r="C28" i="48"/>
  <c r="J12" i="48"/>
  <c r="P12" i="48"/>
  <c r="C13" i="48"/>
  <c r="J16" i="48"/>
  <c r="P16" i="48"/>
  <c r="H17" i="48"/>
  <c r="H18" i="48"/>
  <c r="J29" i="48"/>
  <c r="H30" i="48"/>
  <c r="L37" i="48"/>
  <c r="J39" i="48"/>
  <c r="H40" i="48"/>
  <c r="K13" i="48"/>
  <c r="L15" i="48"/>
  <c r="L18" i="48"/>
  <c r="L21" i="48"/>
  <c r="H22" i="48"/>
  <c r="K28" i="48"/>
  <c r="J31" i="48"/>
  <c r="J33" i="48"/>
  <c r="H34" i="48"/>
  <c r="J37" i="48"/>
  <c r="H38" i="48"/>
  <c r="H42" i="48"/>
  <c r="I13" i="48"/>
  <c r="O13" i="48"/>
  <c r="J15" i="48"/>
  <c r="P15" i="48"/>
  <c r="I28" i="48"/>
  <c r="L34" i="48"/>
  <c r="L36" i="48"/>
  <c r="L38" i="48"/>
  <c r="L40" i="48"/>
  <c r="J43" i="48"/>
  <c r="P43" i="48"/>
  <c r="H44" i="48"/>
  <c r="AL28" i="48"/>
  <c r="X28" i="48"/>
  <c r="Q28" i="48"/>
  <c r="AL30" i="48"/>
  <c r="X30" i="48"/>
  <c r="Q30" i="48"/>
  <c r="O30" i="48"/>
  <c r="K30" i="48"/>
  <c r="I30" i="48"/>
  <c r="C30" i="48"/>
  <c r="H13" i="48"/>
  <c r="J13" i="48"/>
  <c r="L13" i="48"/>
  <c r="C15" i="48"/>
  <c r="I15" i="48"/>
  <c r="K15" i="48"/>
  <c r="O15" i="48"/>
  <c r="Q15" i="48"/>
  <c r="X15" i="48"/>
  <c r="C16" i="48"/>
  <c r="I16" i="48"/>
  <c r="K16" i="48"/>
  <c r="O16" i="48"/>
  <c r="Q16" i="48"/>
  <c r="X16" i="48"/>
  <c r="J18" i="48"/>
  <c r="J19" i="48"/>
  <c r="J21" i="48"/>
  <c r="H28" i="48"/>
  <c r="J28" i="48"/>
  <c r="L28" i="48"/>
  <c r="P28" i="48"/>
  <c r="AL29" i="48"/>
  <c r="X29" i="48"/>
  <c r="Q29" i="48"/>
  <c r="O29" i="48"/>
  <c r="K29" i="48"/>
  <c r="I29" i="48"/>
  <c r="C29" i="48"/>
  <c r="J30" i="48"/>
  <c r="P30" i="48"/>
  <c r="AL31" i="48"/>
  <c r="X31" i="48"/>
  <c r="Q31" i="48"/>
  <c r="O31" i="48"/>
  <c r="K31" i="48"/>
  <c r="I31" i="48"/>
  <c r="C31" i="48"/>
  <c r="AL33" i="48"/>
  <c r="X33" i="48"/>
  <c r="Q33" i="48"/>
  <c r="O33" i="48"/>
  <c r="K33" i="48"/>
  <c r="I33" i="48"/>
  <c r="C33" i="48"/>
  <c r="J34" i="48"/>
  <c r="AL35" i="48"/>
  <c r="X35" i="48"/>
  <c r="Q35" i="48"/>
  <c r="O35" i="48"/>
  <c r="K35" i="48"/>
  <c r="I35" i="48"/>
  <c r="C35" i="48"/>
  <c r="J36" i="48"/>
  <c r="AL37" i="48"/>
  <c r="X37" i="48"/>
  <c r="Q37" i="48"/>
  <c r="O37" i="48"/>
  <c r="K37" i="48"/>
  <c r="I37" i="48"/>
  <c r="C37" i="48"/>
  <c r="J38" i="48"/>
  <c r="AL39" i="48"/>
  <c r="X39" i="48"/>
  <c r="Q39" i="48"/>
  <c r="O39" i="48"/>
  <c r="K39" i="48"/>
  <c r="I39" i="48"/>
  <c r="C39" i="48"/>
  <c r="J40" i="48"/>
  <c r="AL34" i="48"/>
  <c r="X34" i="48"/>
  <c r="Q34" i="48"/>
  <c r="O34" i="48"/>
  <c r="K34" i="48"/>
  <c r="I34" i="48"/>
  <c r="C34" i="48"/>
  <c r="AL36" i="48"/>
  <c r="X36" i="48"/>
  <c r="Q36" i="48"/>
  <c r="O36" i="48"/>
  <c r="K36" i="48"/>
  <c r="I36" i="48"/>
  <c r="C36" i="48"/>
  <c r="AL38" i="48"/>
  <c r="X38" i="48"/>
  <c r="Q38" i="48"/>
  <c r="O38" i="48"/>
  <c r="K38" i="48"/>
  <c r="I38" i="48"/>
  <c r="C38" i="48"/>
  <c r="AL40" i="48"/>
  <c r="X40" i="48"/>
  <c r="Q40" i="48"/>
  <c r="O40" i="48"/>
  <c r="K40" i="48"/>
  <c r="I40" i="48"/>
  <c r="C40" i="48"/>
  <c r="AL42" i="48"/>
  <c r="P42" i="48"/>
  <c r="J42" i="48"/>
  <c r="AL44" i="48"/>
  <c r="P44" i="48"/>
  <c r="J44" i="48"/>
  <c r="AL14" i="48"/>
  <c r="X14" i="48"/>
  <c r="Q14" i="48"/>
  <c r="O14" i="48"/>
  <c r="K14" i="48"/>
  <c r="I14" i="48"/>
  <c r="C14" i="48"/>
  <c r="AL17" i="48"/>
  <c r="X17" i="48"/>
  <c r="Q17" i="48"/>
  <c r="O17" i="48"/>
  <c r="K17" i="48"/>
  <c r="I17" i="48"/>
  <c r="C17" i="48"/>
  <c r="AL20" i="48"/>
  <c r="X20" i="48"/>
  <c r="Q20" i="48"/>
  <c r="O20" i="48"/>
  <c r="K20" i="48"/>
  <c r="I20" i="48"/>
  <c r="C20" i="48"/>
  <c r="AL22" i="48"/>
  <c r="X22" i="48"/>
  <c r="Q22" i="48"/>
  <c r="O22" i="48"/>
  <c r="K22" i="48"/>
  <c r="I22" i="48"/>
  <c r="C22" i="48"/>
  <c r="H23" i="48"/>
  <c r="L23" i="48"/>
  <c r="AL23" i="48"/>
  <c r="X23" i="48"/>
  <c r="Q23" i="48"/>
  <c r="O23" i="48"/>
  <c r="K23" i="48"/>
  <c r="I23" i="48"/>
  <c r="C23" i="48"/>
  <c r="C10" i="48"/>
  <c r="I10" i="48"/>
  <c r="C12" i="48"/>
  <c r="I12" i="48"/>
  <c r="K12" i="48"/>
  <c r="O12" i="48"/>
  <c r="Q12" i="48"/>
  <c r="X12" i="48"/>
  <c r="AL13" i="48"/>
  <c r="X13" i="48"/>
  <c r="Q13" i="48"/>
  <c r="J14" i="48"/>
  <c r="P14" i="48"/>
  <c r="J17" i="48"/>
  <c r="P17" i="48"/>
  <c r="AL18" i="48"/>
  <c r="X18" i="48"/>
  <c r="Q18" i="48"/>
  <c r="O18" i="48"/>
  <c r="K18" i="48"/>
  <c r="I18" i="48"/>
  <c r="C18" i="48"/>
  <c r="AL19" i="48"/>
  <c r="X19" i="48"/>
  <c r="Q19" i="48"/>
  <c r="O19" i="48"/>
  <c r="K19" i="48"/>
  <c r="I19" i="48"/>
  <c r="C19" i="48"/>
  <c r="J20" i="48"/>
  <c r="P20" i="48"/>
  <c r="AL21" i="48"/>
  <c r="X21" i="48"/>
  <c r="Q21" i="48"/>
  <c r="O21" i="48"/>
  <c r="K21" i="48"/>
  <c r="I21" i="48"/>
  <c r="C21" i="48"/>
  <c r="J22" i="48"/>
  <c r="P22" i="48"/>
  <c r="J23" i="48"/>
  <c r="P23" i="48"/>
  <c r="L41" i="48"/>
  <c r="C42" i="48"/>
  <c r="I42" i="48"/>
  <c r="K42" i="48"/>
  <c r="O42" i="48"/>
  <c r="Q42" i="48"/>
  <c r="X42" i="48"/>
  <c r="C43" i="48"/>
  <c r="I43" i="48"/>
  <c r="K43" i="48"/>
  <c r="O43" i="48"/>
  <c r="Q43" i="48"/>
  <c r="X43" i="48"/>
  <c r="C44" i="48"/>
  <c r="I44" i="48"/>
  <c r="K44" i="48"/>
  <c r="O44" i="48"/>
  <c r="Q44" i="48"/>
  <c r="X44" i="48"/>
  <c r="Y7" i="48"/>
  <c r="AA7" i="48"/>
  <c r="AC7" i="48"/>
  <c r="AE7" i="48"/>
  <c r="AL7" i="48"/>
  <c r="C8" i="48"/>
  <c r="I8" i="48"/>
  <c r="C9" i="48"/>
  <c r="I9" i="48"/>
  <c r="AL9" i="48"/>
  <c r="C7" i="48"/>
  <c r="I7" i="48"/>
  <c r="X7" i="48"/>
  <c r="Z7" i="48"/>
  <c r="AB7" i="48"/>
  <c r="J15" i="50"/>
  <c r="O16" i="50"/>
  <c r="AE7" i="50"/>
  <c r="P15" i="50"/>
  <c r="AB7" i="50"/>
  <c r="I15" i="50"/>
  <c r="K15" i="50"/>
  <c r="Y7" i="50"/>
  <c r="C16" i="50"/>
  <c r="J14" i="50"/>
  <c r="P14" i="50"/>
  <c r="H14" i="50"/>
  <c r="L14" i="50"/>
  <c r="R14" i="50"/>
  <c r="J16" i="50"/>
  <c r="L15" i="50"/>
  <c r="H15" i="50"/>
  <c r="AL15" i="50"/>
  <c r="O15" i="50"/>
  <c r="AL16" i="50"/>
  <c r="Q15" i="50"/>
  <c r="C15" i="50"/>
  <c r="K16" i="50"/>
  <c r="C14" i="50"/>
  <c r="I14" i="50"/>
  <c r="K14" i="50"/>
  <c r="O14" i="50"/>
  <c r="Q14" i="50"/>
  <c r="L16" i="50"/>
  <c r="H16" i="50"/>
  <c r="Z7" i="50"/>
  <c r="X16" i="50"/>
  <c r="I16" i="50"/>
  <c r="AC7" i="50"/>
  <c r="AL7" i="50"/>
  <c r="AA7" i="50"/>
  <c r="Q16" i="50"/>
</calcChain>
</file>

<file path=xl/sharedStrings.xml><?xml version="1.0" encoding="utf-8"?>
<sst xmlns="http://schemas.openxmlformats.org/spreadsheetml/2006/main" count="5378" uniqueCount="1475">
  <si>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</si>
  <si>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</si>
  <si>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</si>
  <si>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</si>
  <si>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</si>
  <si>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</si>
  <si>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</si>
  <si>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</si>
  <si>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</si>
  <si>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</si>
  <si>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</si>
  <si>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</si>
  <si>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</si>
  <si>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</si>
  <si>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</si>
  <si>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</si>
  <si>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</si>
  <si>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</si>
  <si>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</si>
  <si>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</si>
  <si>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</si>
  <si>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</si>
  <si>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</si>
  <si>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</si>
  <si>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</si>
  <si>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</si>
  <si>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</si>
  <si>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</si>
  <si>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</si>
  <si>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</si>
  <si>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</si>
  <si>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</si>
  <si>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</si>
  <si>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Nguyễn Thị Như</t>
  </si>
  <si>
    <t>Quỳnh</t>
  </si>
  <si>
    <t>09/06/1986</t>
  </si>
  <si>
    <t>B1</t>
  </si>
  <si>
    <t>0975779906</t>
  </si>
  <si>
    <t>quynhnapa@gmail.com</t>
  </si>
  <si>
    <t>Nguyễn Xuân</t>
  </si>
  <si>
    <t>Tùng</t>
  </si>
  <si>
    <t>14/10/1990</t>
  </si>
  <si>
    <t>QLKT1</t>
  </si>
  <si>
    <t>0945861410</t>
  </si>
  <si>
    <t>tunglehtc7@gmail.com</t>
  </si>
  <si>
    <t>Phan Văn</t>
  </si>
  <si>
    <t>Học</t>
  </si>
  <si>
    <t>25/05/1984</t>
  </si>
  <si>
    <t>0973759898</t>
  </si>
  <si>
    <t>phanhoc.dtn@gmail.com</t>
  </si>
  <si>
    <t>Phạm</t>
  </si>
  <si>
    <t>Huy</t>
  </si>
  <si>
    <t>Phạm Huy</t>
  </si>
  <si>
    <t>01/01/1990</t>
  </si>
  <si>
    <t>Vĩnh Phúc</t>
  </si>
  <si>
    <t>Nam</t>
  </si>
  <si>
    <t>Quản lý Kinh tế</t>
  </si>
  <si>
    <t>QH-2016-E</t>
  </si>
  <si>
    <t>60340410</t>
  </si>
  <si>
    <t>Quản lý nhân lực tại Công ty TNHH bảo hiểm phi nhân thọ FUBON Việt Nam</t>
  </si>
  <si>
    <t>TS. Lê Thị Hồng Điệp</t>
  </si>
  <si>
    <t xml:space="preserve"> Trường ĐH Kinh tế, ĐHQG Hà Nội</t>
  </si>
  <si>
    <t>2979/ĐHKT-QĐ ngày 8/11/2017</t>
  </si>
  <si>
    <t>2350/QĐ-ĐHKT ngày 25/8/2016 của Hiệu trưởng Trường ĐHKT</t>
  </si>
  <si>
    <t>0916311289</t>
  </si>
  <si>
    <t>cachep3112@gmail.com</t>
  </si>
  <si>
    <t>Trần Xuân</t>
  </si>
  <si>
    <t>Hiếu</t>
  </si>
  <si>
    <t>20/08/1988</t>
  </si>
  <si>
    <t>QTKD1</t>
  </si>
  <si>
    <t>0908555595</t>
  </si>
  <si>
    <t>tranxuanhieu.bkit@gmail.com</t>
  </si>
  <si>
    <t>Hà Hiểu</t>
  </si>
  <si>
    <t>Huế</t>
  </si>
  <si>
    <t>29/03/1992</t>
  </si>
  <si>
    <t>TCNH1</t>
  </si>
  <si>
    <t>0962511360</t>
  </si>
  <si>
    <t>huehh2903@gmail.com</t>
  </si>
  <si>
    <t>Phạm Kiều</t>
  </si>
  <si>
    <t>Yên</t>
  </si>
  <si>
    <t>20/12/1992</t>
  </si>
  <si>
    <t>0978286675</t>
  </si>
  <si>
    <t>yenpk@pvcombank.com.vn</t>
  </si>
  <si>
    <t>Nguyễn Thị Ngọc</t>
  </si>
  <si>
    <t>Tú</t>
  </si>
  <si>
    <t>14/03/1991</t>
  </si>
  <si>
    <t>0942661616</t>
  </si>
  <si>
    <t>tu.ptit91@gmail.com</t>
  </si>
  <si>
    <t>Bùi Đình</t>
  </si>
  <si>
    <t>Chung</t>
  </si>
  <si>
    <t>02/07/1991</t>
  </si>
  <si>
    <t>0963296626</t>
  </si>
  <si>
    <t>chungqtkd2@gmail.com</t>
  </si>
  <si>
    <t>Trần Thị Ngọc</t>
  </si>
  <si>
    <t>Ánh</t>
  </si>
  <si>
    <t>27/04/1993</t>
  </si>
  <si>
    <t>B2</t>
  </si>
  <si>
    <t>0975305360</t>
  </si>
  <si>
    <t>ngocanh.vuw10@gmail.com</t>
  </si>
  <si>
    <t>Nguyễn Tiến</t>
  </si>
  <si>
    <t>Thành</t>
  </si>
  <si>
    <t>02/11/1985</t>
  </si>
  <si>
    <t>nợ cc (mới có xác nhận)</t>
  </si>
  <si>
    <t>0977013885</t>
  </si>
  <si>
    <t>tienthanhtuanminh@gmail.com</t>
  </si>
  <si>
    <t>Đinh Thị Bích</t>
  </si>
  <si>
    <t>Xuân</t>
  </si>
  <si>
    <t>19/11/1977</t>
  </si>
  <si>
    <t>CNTA</t>
  </si>
  <si>
    <t>0988176878</t>
  </si>
  <si>
    <t>dinhbichxuan@gmail.com</t>
  </si>
  <si>
    <t>Đào Thị Thanh</t>
  </si>
  <si>
    <t>Giang</t>
  </si>
  <si>
    <t>17/09/1993</t>
  </si>
  <si>
    <t>0386148956</t>
  </si>
  <si>
    <t>giang.dtt@pnj.com.vn</t>
  </si>
  <si>
    <t>Nguyễn Thùy</t>
  </si>
  <si>
    <t>Linh</t>
  </si>
  <si>
    <t>15/05/1989</t>
  </si>
  <si>
    <t>Toeic</t>
  </si>
  <si>
    <t>0932215589</t>
  </si>
  <si>
    <t>ms.thuylinh89@gmail.com</t>
  </si>
  <si>
    <t>Trần Trung</t>
  </si>
  <si>
    <t>Thắng</t>
  </si>
  <si>
    <t>23/09/1978</t>
  </si>
  <si>
    <t>0982238268</t>
  </si>
  <si>
    <t>thanghqbn@gmail.com</t>
  </si>
  <si>
    <t>Bùi Thanh</t>
  </si>
  <si>
    <t>Bình</t>
  </si>
  <si>
    <t>03/09/1983</t>
  </si>
  <si>
    <t>0919006262</t>
  </si>
  <si>
    <t>binhbt2@bidv.com.vn</t>
  </si>
  <si>
    <t>Trịnh Thị Thu</t>
  </si>
  <si>
    <t>Dung</t>
  </si>
  <si>
    <t>17/08/1983</t>
  </si>
  <si>
    <t>0946003686</t>
  </si>
  <si>
    <t>thanhbinhmhb@gmail.com</t>
  </si>
  <si>
    <t>Nguyễn Thị Diệu</t>
  </si>
  <si>
    <t>Ly</t>
  </si>
  <si>
    <t>05/06/1992</t>
  </si>
  <si>
    <t>dieuly0506@gmail.com</t>
  </si>
  <si>
    <t>0964540925</t>
  </si>
  <si>
    <t>Hoàng Huy</t>
  </si>
  <si>
    <t>Hùng</t>
  </si>
  <si>
    <t>Nguyễn Thu</t>
  </si>
  <si>
    <t>Thủy</t>
  </si>
  <si>
    <t>01/01/1994</t>
  </si>
  <si>
    <t>Nguyễn Thu Thuỷ</t>
  </si>
  <si>
    <t>Thái Bình</t>
  </si>
  <si>
    <t>Nữ</t>
  </si>
  <si>
    <t>Quản trị kinh doanh</t>
  </si>
  <si>
    <t>QH-2017-E</t>
  </si>
  <si>
    <t>Ảnh hưởng của việc khôi phục dịch vụ đến sự hài lòng của khách hàng: Trường hợp tại nhà hàng Sunshine Thái Bình</t>
  </si>
  <si>
    <t>TS. Nguyễn Thị Phi Nga</t>
  </si>
  <si>
    <t>Trường Đại học Kinh tế - ĐHQGHN</t>
  </si>
  <si>
    <t>75/ĐHKT-QĐ ngày 7/1/2019</t>
  </si>
  <si>
    <t>1969/QĐ-ĐHKT ngày 19/7/2017 của Hiệu trưởng Trường ĐHKT</t>
  </si>
  <si>
    <t>0989017129</t>
  </si>
  <si>
    <t>thuysnail.bank@gmail.com</t>
  </si>
  <si>
    <t>Đơn từ cô Nga</t>
  </si>
  <si>
    <t>Nguyễn Thanh</t>
  </si>
  <si>
    <t>Long</t>
  </si>
  <si>
    <t>12/08/1993</t>
  </si>
  <si>
    <t>0946558968</t>
  </si>
  <si>
    <t>longnt128@gmail.com</t>
  </si>
  <si>
    <t>Thái Duy</t>
  </si>
  <si>
    <t>Trường</t>
  </si>
  <si>
    <t>13/09/1985</t>
  </si>
  <si>
    <t>Thái Duy Trường</t>
  </si>
  <si>
    <t>Phú Thọ</t>
  </si>
  <si>
    <t>Quản lý kinh tế</t>
  </si>
  <si>
    <t>Chất lượng nhân lực tại nhà máy E112 Công ty TNHH MTV Thanh Bình - BCA</t>
  </si>
  <si>
    <t>TS. Nguyễn Duy Lạc</t>
  </si>
  <si>
    <t>Trường ĐH Mỏ - Địa chất</t>
  </si>
  <si>
    <t>979/ĐHKT-QĐ ngày 17/04/2018</t>
  </si>
  <si>
    <t>4094/QĐ-ĐHKT ngày 16/12/2016 của Hiệu trưởng Trường ĐHKT</t>
  </si>
  <si>
    <t>QLKT2</t>
  </si>
  <si>
    <t>0986681598</t>
  </si>
  <si>
    <t>trungthai139@gmail.com</t>
  </si>
  <si>
    <t>Nguyễn Thị</t>
  </si>
  <si>
    <t>Điệp</t>
  </si>
  <si>
    <t>21/01/1985</t>
  </si>
  <si>
    <t>0916056481</t>
  </si>
  <si>
    <t>nguyenthidiep@vnu.edu.vn</t>
  </si>
  <si>
    <t>Phương</t>
  </si>
  <si>
    <t>26/06/1986</t>
  </si>
  <si>
    <t>0916686255</t>
  </si>
  <si>
    <t>hphuong.kt@gmail.com</t>
  </si>
  <si>
    <t>Phạm Đức</t>
  </si>
  <si>
    <t>02/01/1989</t>
  </si>
  <si>
    <t>0979362063</t>
  </si>
  <si>
    <t>hungducpham89@gmail.com</t>
  </si>
  <si>
    <t>Lê Hải</t>
  </si>
  <si>
    <t>Vinh</t>
  </si>
  <si>
    <t>13/01/1992</t>
  </si>
  <si>
    <t>0983681836</t>
  </si>
  <si>
    <t>vinhlh131@gmail.com</t>
  </si>
  <si>
    <t>Huyền</t>
  </si>
  <si>
    <t>15/11/1991</t>
  </si>
  <si>
    <t>0971628186</t>
  </si>
  <si>
    <t>huyennguyen1511@gmail.com</t>
  </si>
  <si>
    <t>Nguyễn Bá</t>
  </si>
  <si>
    <t>Sơn</t>
  </si>
  <si>
    <t>Nguyễn Bá Sơn</t>
  </si>
  <si>
    <t>22/12/1976</t>
  </si>
  <si>
    <t>Hà Nội</t>
  </si>
  <si>
    <t>Tài chính - Ngân hàng</t>
  </si>
  <si>
    <t>60340201</t>
  </si>
  <si>
    <t>Hiệu quả sử dụng vốn Nhà nước tại tập đoàn viễn thông Quân đội Viettel</t>
  </si>
  <si>
    <t>PGS.TS. Trịnh Thị Hoa Mai</t>
  </si>
  <si>
    <t xml:space="preserve"> Nguyên cán bộ Trường ĐH Kinh tế, ĐHQG Hà Nội</t>
  </si>
  <si>
    <t>3111/ĐHKT-QĐ ngày 8/11/2017</t>
  </si>
  <si>
    <t>0977033538</t>
  </si>
  <si>
    <t>son.nguyenbakt@gmail.com</t>
  </si>
  <si>
    <t>22/11/1984</t>
  </si>
  <si>
    <t>Hoàng Huy Hùng</t>
  </si>
  <si>
    <t>Nghệ An</t>
  </si>
  <si>
    <t>QH-2015-E</t>
  </si>
  <si>
    <t>Tuyển dụng nhân lực tại Công ty Liên doanh TNHH Hino Motors Việt Nam</t>
  </si>
  <si>
    <t>PGS.TS. Lê Quân</t>
  </si>
  <si>
    <t>Trường Đại học Kinh tế, ĐHQGHN</t>
  </si>
  <si>
    <t>3429/QĐ-ĐHKT ngày 16/11/2016</t>
  </si>
  <si>
    <t>5756/QĐ-ĐHKT ngày 31/12/2015 của Hiệu trưởng Trường Đại học Kinh tế</t>
  </si>
  <si>
    <t>0931675666</t>
  </si>
  <si>
    <t>hunght2211@gmail.com</t>
  </si>
  <si>
    <t>Hà Thị Thanh</t>
  </si>
  <si>
    <t>Thúy</t>
  </si>
  <si>
    <t>15/09/1984</t>
  </si>
  <si>
    <t>Hà Thị Thanh Thuý</t>
  </si>
  <si>
    <t>Lào Cai</t>
  </si>
  <si>
    <t>Nhân tố ảnh hưởng đến sự hài lòng trong công việc của nhân viên tại Ngân hàng Thương mại Cổ phần Kỹ thương Việt Nam - Hội sở chính</t>
  </si>
  <si>
    <t>TS. Nguyễn Thu Hà</t>
  </si>
  <si>
    <t>Trường ĐHKT - ĐHQGHN</t>
  </si>
  <si>
    <t>241/ĐHKT-QĐ ngày 15/1/2019</t>
  </si>
  <si>
    <t>0986179386</t>
  </si>
  <si>
    <t>thuyhtt150984@gmail.com</t>
  </si>
  <si>
    <t>Mai</t>
  </si>
  <si>
    <t>23/08/1991</t>
  </si>
  <si>
    <t>0969823891</t>
  </si>
  <si>
    <t>ngocmaie7.vcu@gmail.com</t>
  </si>
  <si>
    <t>Đỗ Huy</t>
  </si>
  <si>
    <t>Đạt</t>
  </si>
  <si>
    <t>28/11/1990</t>
  </si>
  <si>
    <t>0966276666</t>
  </si>
  <si>
    <t>dodat2766@gmail.com</t>
  </si>
  <si>
    <t>Nguyễn Thị Thu</t>
  </si>
  <si>
    <t>Nga</t>
  </si>
  <si>
    <t>28/07/1989</t>
  </si>
  <si>
    <t>0989408381</t>
  </si>
  <si>
    <t>ngahvnh@gmail.com</t>
  </si>
  <si>
    <t>Minh</t>
  </si>
  <si>
    <t>22/04/1989</t>
  </si>
  <si>
    <t>TACB (kiên)</t>
  </si>
  <si>
    <t>0977631585</t>
  </si>
  <si>
    <t>nguyenhaminh3010@gmail.com</t>
  </si>
  <si>
    <t>Tôn Thị</t>
  </si>
  <si>
    <t>Oanh</t>
  </si>
  <si>
    <t>24/08/1990</t>
  </si>
  <si>
    <t>Bằng CN</t>
  </si>
  <si>
    <t>0973868326</t>
  </si>
  <si>
    <t>tonoanh.50@gmail.com</t>
  </si>
  <si>
    <t>Lê Thanh</t>
  </si>
  <si>
    <t>02/04/1980</t>
  </si>
  <si>
    <t>0943578988</t>
  </si>
  <si>
    <t>tunglt@pvep.com.vn</t>
  </si>
  <si>
    <t>21/09/1991</t>
  </si>
  <si>
    <t>0374871991</t>
  </si>
  <si>
    <t>sonlethanh21991@gmail.com</t>
  </si>
  <si>
    <t>Phạm Việt</t>
  </si>
  <si>
    <t>18/07/1983</t>
  </si>
  <si>
    <t>0989895007</t>
  </si>
  <si>
    <t xml:space="preserve"> Cường</t>
  </si>
  <si>
    <t>Đặng Thị Kim</t>
  </si>
  <si>
    <t>Anh</t>
  </si>
  <si>
    <t>17/10/1994</t>
  </si>
  <si>
    <t>0981057999</t>
  </si>
  <si>
    <t>kimanh1710199@gmail.com</t>
  </si>
  <si>
    <t>Tuyến</t>
  </si>
  <si>
    <t>10/12/1994</t>
  </si>
  <si>
    <t>0868828596</t>
  </si>
  <si>
    <t>tuyennt1012@gmail.com</t>
  </si>
  <si>
    <t>Vũ Thị Thúy</t>
  </si>
  <si>
    <t>Ngân</t>
  </si>
  <si>
    <t>17/12/1990</t>
  </si>
  <si>
    <t>Vũ Thị Thuý Ngân</t>
  </si>
  <si>
    <t>Chiến lược kinh doanh tại Công ty TNHH Tiềm năng sinh thái Hòa Lạc</t>
  </si>
  <si>
    <t>PGS.TS. Nhâm Phong Tuân</t>
  </si>
  <si>
    <t>46/ĐHKT-QĐ ngày 7/1/2019</t>
  </si>
  <si>
    <t>0982775246</t>
  </si>
  <si>
    <t>thuyngan.vt2@gmail.com</t>
  </si>
  <si>
    <t>Vũ Thị</t>
  </si>
  <si>
    <t>17/06/1994</t>
  </si>
  <si>
    <t>0936981357</t>
  </si>
  <si>
    <t>huyenvu.neu@gmail.com</t>
  </si>
  <si>
    <t>Trần Huy</t>
  </si>
  <si>
    <t>Quang</t>
  </si>
  <si>
    <t>04/11/1991</t>
  </si>
  <si>
    <t>0915455692</t>
  </si>
  <si>
    <t>quangtranhuy@hotmail.com</t>
  </si>
  <si>
    <t>Trương Thị</t>
  </si>
  <si>
    <t>18/06/1990</t>
  </si>
  <si>
    <t>0977022186</t>
  </si>
  <si>
    <t>truonghuyen.tb90@gmail.com</t>
  </si>
  <si>
    <t>Trần Thùy</t>
  </si>
  <si>
    <t>17/04/1992</t>
  </si>
  <si>
    <t>Trần Thuỳ Dung</t>
  </si>
  <si>
    <t>Chất lượng dịch vụ thẻ thanh toán tại Ngân hàng TMCP Đầu tư và Phát triển Việt Nam</t>
  </si>
  <si>
    <t>TS Nguyễn Xuân Quang</t>
  </si>
  <si>
    <t>Trường Đào tạo BIDV</t>
  </si>
  <si>
    <t>135/ĐHKT-QĐ ngày 7/1/2019</t>
  </si>
  <si>
    <t>0918215247</t>
  </si>
  <si>
    <t>thuydung92tran@gmail.com</t>
  </si>
  <si>
    <t>Trương Đắc</t>
  </si>
  <si>
    <t>20/03/1993</t>
  </si>
  <si>
    <t>Vượng</t>
  </si>
  <si>
    <t>Hoãn nộp hồ sơ đến 23/9/2019</t>
  </si>
  <si>
    <t>đã bs xác nhận B1</t>
  </si>
  <si>
    <t>Lê Thị</t>
  </si>
  <si>
    <t>Lan</t>
  </si>
  <si>
    <t>10/07/1991</t>
  </si>
  <si>
    <t>Lê Thị Lan</t>
  </si>
  <si>
    <t>60340102</t>
  </si>
  <si>
    <t>Marketing mix cho sản phẩm điện thoại di động tại Công ty TNHH Thế giới di động</t>
  </si>
  <si>
    <t>PGS.TS. Nguyễn Mạnh Tuân</t>
  </si>
  <si>
    <t>1062/ĐHKT-QĐ ngày 17/04/2018</t>
  </si>
  <si>
    <t>QTKD2</t>
  </si>
  <si>
    <t>0799020920</t>
  </si>
  <si>
    <t>lanjuly.edocs91@gmail.com</t>
  </si>
  <si>
    <t>Nợ Chứng nhận cục khảo thí 20/9</t>
  </si>
  <si>
    <t>Phạm Thu</t>
  </si>
  <si>
    <t>Hương</t>
  </si>
  <si>
    <t>20/09/1986</t>
  </si>
  <si>
    <t>0902228596</t>
  </si>
  <si>
    <t>huongpt209@gmail.com</t>
  </si>
  <si>
    <t>Hoàng Quốc</t>
  </si>
  <si>
    <t>Dũng</t>
  </si>
  <si>
    <t>10/06/1989</t>
  </si>
  <si>
    <t>0965692888</t>
  </si>
  <si>
    <t>hoangquocdung.vnn@gmail.com</t>
  </si>
  <si>
    <t>08/09/1992</t>
  </si>
  <si>
    <t>0965691888</t>
  </si>
  <si>
    <t>nguyenlinh.ibl@gmail.com</t>
  </si>
  <si>
    <t>Mai Hoàng</t>
  </si>
  <si>
    <t>11/06/1982</t>
  </si>
  <si>
    <t>Chị Nhung (thứ 2 nộp hs)</t>
  </si>
  <si>
    <t>Phạm Thị</t>
  </si>
  <si>
    <t>Liên</t>
  </si>
  <si>
    <t>06/04/1984</t>
  </si>
  <si>
    <t>Liên kế toán, thứ 2 nộp</t>
  </si>
  <si>
    <t>Ngọc</t>
  </si>
  <si>
    <t>07/07/1990</t>
  </si>
  <si>
    <t>0389905493</t>
  </si>
  <si>
    <t>ngocaob@gmail.com</t>
  </si>
  <si>
    <t>Nguyễn Thị Minh</t>
  </si>
  <si>
    <t>Loan</t>
  </si>
  <si>
    <t>11/08/1977</t>
  </si>
  <si>
    <t>0986386877</t>
  </si>
  <si>
    <t>thaonguyen.banana@gmail.com</t>
  </si>
  <si>
    <t>Lê Duy</t>
  </si>
  <si>
    <t>10/04/1991</t>
  </si>
  <si>
    <t>0837669789</t>
  </si>
  <si>
    <t>ngocld@vietinbank.vn</t>
  </si>
  <si>
    <t>Đào Thị Thu</t>
  </si>
  <si>
    <t>Thảo</t>
  </si>
  <si>
    <t>07/10/1994</t>
  </si>
  <si>
    <t>0966928989</t>
  </si>
  <si>
    <t>thuthaodao0710@gmail.com</t>
  </si>
  <si>
    <t>Trần Ngọc</t>
  </si>
  <si>
    <t>29/10/1989</t>
  </si>
  <si>
    <t>0977984149</t>
  </si>
  <si>
    <t>mr.hieu2910@gmail.com</t>
  </si>
  <si>
    <t>Ngô Thị Thu</t>
  </si>
  <si>
    <t>28/08/1992</t>
  </si>
  <si>
    <t>0366222215</t>
  </si>
  <si>
    <t>thuthuy509@gmail.com</t>
  </si>
  <si>
    <t>Cường</t>
  </si>
  <si>
    <t>phamvietcuongtthy@gmail.com</t>
  </si>
  <si>
    <t>Thái Thị</t>
  </si>
  <si>
    <t>05/09/1993</t>
  </si>
  <si>
    <t>0917730088</t>
  </si>
  <si>
    <t>huyentt@isvnu.vn</t>
  </si>
  <si>
    <t xml:space="preserve">Nguyễn Thị </t>
  </si>
  <si>
    <t>Trang</t>
  </si>
  <si>
    <t>11/03/1988</t>
  </si>
  <si>
    <t>0979603068</t>
  </si>
  <si>
    <t>ngtrieut32@gmail.com</t>
  </si>
  <si>
    <t>Nguyễn Ngọc</t>
  </si>
  <si>
    <t>Yến</t>
  </si>
  <si>
    <t>19/11/1991</t>
  </si>
  <si>
    <t>0936249911</t>
  </si>
  <si>
    <t>yennguyenngoc1911@gmail.com</t>
  </si>
  <si>
    <t>Đoàn Thị Minh</t>
  </si>
  <si>
    <t>Hồng</t>
  </si>
  <si>
    <t>30/01/1986</t>
  </si>
  <si>
    <t>0975953634</t>
  </si>
  <si>
    <t>hong30111@gmail.com</t>
  </si>
  <si>
    <t>03/10/1987</t>
  </si>
  <si>
    <t>0984279198</t>
  </si>
  <si>
    <t>quynhpham1087@gmail.com</t>
  </si>
  <si>
    <t>Trịnh Văn</t>
  </si>
  <si>
    <t>02/08/1991</t>
  </si>
  <si>
    <t>0963162891</t>
  </si>
  <si>
    <t>tvnam.vba@gmail.com</t>
  </si>
  <si>
    <t>Đỗ Việt</t>
  </si>
  <si>
    <t>25/10/1990</t>
  </si>
  <si>
    <t>0976534300</t>
  </si>
  <si>
    <t>dovietanh2510@gmail.com</t>
  </si>
  <si>
    <t>Bắc</t>
  </si>
  <si>
    <t>21/10/1993</t>
  </si>
  <si>
    <t>0974188992</t>
  </si>
  <si>
    <t>bacnx.yec@gmail.com</t>
  </si>
  <si>
    <t>Nguyễn Thị Hải</t>
  </si>
  <si>
    <t>Hà</t>
  </si>
  <si>
    <t>25/04/1984</t>
  </si>
  <si>
    <t>0386961999</t>
  </si>
  <si>
    <t>hanth.tah@vietcombank.com.vn</t>
  </si>
  <si>
    <t>Phạm Ngọc</t>
  </si>
  <si>
    <t>Thạch</t>
  </si>
  <si>
    <t>30/11/1993</t>
  </si>
  <si>
    <t>0919198468</t>
  </si>
  <si>
    <t>pham.ngocthach378@gmail.com</t>
  </si>
  <si>
    <t>Lê Thị Thúy</t>
  </si>
  <si>
    <t>25/01/1990</t>
  </si>
  <si>
    <t>Lê Thị Thúy Quỳnh</t>
  </si>
  <si>
    <t>Cao Bằng</t>
  </si>
  <si>
    <t>Kinh tế quốc tế</t>
  </si>
  <si>
    <t>60310106</t>
  </si>
  <si>
    <t>Môi trường thu hút FDI vào ngành nông nghiệp tại Việt Nam: Thực trạng và giải pháp</t>
  </si>
  <si>
    <t>TS Phạm Thu Phương</t>
  </si>
  <si>
    <t>3073/ĐHKT-QĐ ngày 8/11/2017</t>
  </si>
  <si>
    <t>0986944264</t>
  </si>
  <si>
    <t>lethuyquynh2501@gmail.com</t>
  </si>
  <si>
    <t>Trần Phương</t>
  </si>
  <si>
    <t>02/04/1984</t>
  </si>
  <si>
    <t>0904358816</t>
  </si>
  <si>
    <t>phuonglinh2484@gmail.com</t>
  </si>
  <si>
    <t>Huệ</t>
  </si>
  <si>
    <t>28/09/1989</t>
  </si>
  <si>
    <t>0972731989</t>
  </si>
  <si>
    <t>huenguyen2809@gmail.com</t>
  </si>
  <si>
    <t>Trần Thị Thu</t>
  </si>
  <si>
    <t>11/12/1986</t>
  </si>
  <si>
    <t>0983976287</t>
  </si>
  <si>
    <t>trang.furnico@gmail.com</t>
  </si>
  <si>
    <t>Nguyễn Trọng</t>
  </si>
  <si>
    <t>Nguyễn Trọng Vinh</t>
  </si>
  <si>
    <t>01/11/1992</t>
  </si>
  <si>
    <t>Bắc Ninh</t>
  </si>
  <si>
    <t>Phân bổ ngân sách Nhà nước: Kinh nghiệm quốc tế và hàm ý cho Việt Nam</t>
  </si>
  <si>
    <t>TS Nguyễn Cẩm Nhung</t>
  </si>
  <si>
    <t>3079/ĐHKT-QĐ ngày 8/11/2017</t>
  </si>
  <si>
    <t>0983736215</t>
  </si>
  <si>
    <t>nguyentrongvinhktdn@gmail.com</t>
  </si>
  <si>
    <t>05/12/1984</t>
  </si>
  <si>
    <t>0913963108</t>
  </si>
  <si>
    <t>quynhvt84@gmail.com</t>
  </si>
  <si>
    <t>Bảo vệ ngoài 7 - 13/10</t>
  </si>
  <si>
    <t>KTQT</t>
  </si>
  <si>
    <t>Nguyễn Thị Như Quỳnh</t>
  </si>
  <si>
    <t>Quản lý nhân lực tại Công ty cổ phần chứng khoán Đại Nam</t>
  </si>
  <si>
    <t>PGS.TS Đinh Văn Thông</t>
  </si>
  <si>
    <t>120/ĐHKT-QĐ ngày 7/1/2019</t>
  </si>
  <si>
    <t>Nguyễn Xuân Tùng</t>
  </si>
  <si>
    <t>Quản lý chi ngân sách nhà nước tại Tổng cục biển và hải đảo Việt Nam</t>
  </si>
  <si>
    <t>TS. Hoàng Xuân Lâm</t>
  </si>
  <si>
    <t>Trường ĐH Công nghệ và Quản lý Hữu Nghị</t>
  </si>
  <si>
    <t>129/ĐHKT-QĐ ngày 7/1/2019</t>
  </si>
  <si>
    <t>Phan Văn Học</t>
  </si>
  <si>
    <t>Nam Định</t>
  </si>
  <si>
    <t>Quản lý nhân lực tại Công ty cổ phần SOHACO Việt Nam</t>
  </si>
  <si>
    <t>96/ĐHKT-QĐ ngày 7/1/2019</t>
  </si>
  <si>
    <t>Trần Xuân Hiếu</t>
  </si>
  <si>
    <t>Quảng Ninh</t>
  </si>
  <si>
    <t>Đánh giá kết quả làm việc của người lao động tại Công ty VNPT Technology</t>
  </si>
  <si>
    <t>TS. Nguyễn Thùy Dung</t>
  </si>
  <si>
    <t>63/ĐHKT-QĐ ngày 7/1/2019</t>
  </si>
  <si>
    <t>Hà Hiểu Huế</t>
  </si>
  <si>
    <t>Tuyên Quang</t>
  </si>
  <si>
    <t>Tăng cường thanh tra, giám sát đối với các tổ chức tín dụng của Ngân hàng Nhà Nước – Chi nhánh Tỉnh Tuyên Quang</t>
  </si>
  <si>
    <t>PGS. TS Lê Hoàng Nga</t>
  </si>
  <si>
    <t>Trung tâm Nghiên cứu khoa học và Đào tạo chứng khoán</t>
  </si>
  <si>
    <t>139/ĐHKT-QĐ ngày 7/1/2019</t>
  </si>
  <si>
    <t>Phạm Kiều Yên</t>
  </si>
  <si>
    <t>Chất lượng tín dụng doanh nghiệp vừa và nhỏ tại Ngân hàng TMCP Đại Chúng Việt Nam (Pvcombank) - Chi nhánh Thái Bình</t>
  </si>
  <si>
    <t>PGS.TS. Lê Hoàng Nga</t>
  </si>
  <si>
    <t>170/ĐHKT-QĐ ngày 7/1/2019</t>
  </si>
  <si>
    <t>Nguyễn Thị Ngọc Tú</t>
  </si>
  <si>
    <t>Quản lý nhân lực tại Tổng công ty thăm dò khai thác dầu khí Việt Nam</t>
  </si>
  <si>
    <t>PGS.TS Phạm Văn Dũng</t>
  </si>
  <si>
    <t>127/ĐHKT-QĐ ngày 7/1/2019</t>
  </si>
  <si>
    <t>Bùi Đình Chung</t>
  </si>
  <si>
    <t>Văn hóa doanh nghiệp của Công ty TNHH New Hope Hà Nội</t>
  </si>
  <si>
    <t>59/ĐHKT-QĐ ngày 7/1/2019</t>
  </si>
  <si>
    <t>Trần Thị Ngọc Ánh</t>
  </si>
  <si>
    <t>Năng lực cạnh tranh của Ngân hàng Thương mại Cổ phần Bưu Điện Liên Việt trong bối cảnh hội nhập quốc tế</t>
  </si>
  <si>
    <t>TS. Lưu Thị Minh Ngọc</t>
  </si>
  <si>
    <t>29/ĐHKT-QĐ ngày 7/1/2019</t>
  </si>
  <si>
    <t>Nguyễn Tiến Thành</t>
  </si>
  <si>
    <t>Hưng Yên</t>
  </si>
  <si>
    <t>Chất lượng dịch vụ khám chữa bệnh tại Khoa Khám Bệnh, Bệnh viện Hữu Nghị Việt Đức</t>
  </si>
  <si>
    <t>PGS.TS. Phan Chí Anh</t>
  </si>
  <si>
    <t>73/ĐHKT-QĐ ngày 7/1/2019</t>
  </si>
  <si>
    <t>Đinh Thị Bích Xuân</t>
  </si>
  <si>
    <t>Hoạt động kiểm soát nội bộ tại các doanh nghiệp nhỏ và vừa trên địa bàn Hà Nội</t>
  </si>
  <si>
    <t>TS. Nguyễn Phương Mai</t>
  </si>
  <si>
    <t>76/ĐHKT-QĐ ngày 7/1/2019</t>
  </si>
  <si>
    <t>Đào Thị Thanh Giang</t>
  </si>
  <si>
    <t>Phân tích và dự báo tài chính Công ty cổ phần Vàng Bạc Đá Quý Phú Nhuận</t>
  </si>
  <si>
    <t>TS. Trịnh Thị Phan Lan</t>
  </si>
  <si>
    <t>137/ĐHKT-QĐ ngày 7/1/2019</t>
  </si>
  <si>
    <t>Nguyễn Thùy Linh</t>
  </si>
  <si>
    <t>Chất lượng dịch vụ ngân hàng bán lẻ tại Ngân hàng TMCP An Bình</t>
  </si>
  <si>
    <t>TS. Trần Thị Vân Anh</t>
  </si>
  <si>
    <t>148/ĐHKT-QĐ ngày 7/1/2019</t>
  </si>
  <si>
    <t>Trần Trung Thắng</t>
  </si>
  <si>
    <t>Hoạt động thu thuế tại chi cục Hải Quan Bắc Ninh</t>
  </si>
  <si>
    <t>PGS.TS. Lê Trung Thành</t>
  </si>
  <si>
    <t>162/ĐHKT-QĐ ngày 7/1/2019</t>
  </si>
  <si>
    <t>Bùi Thanh Bình</t>
  </si>
  <si>
    <t>Phát triển cho vay tiêu dùng tại Ngân hàng TMCP Đầu tư và Phát triển Việt Nam - Chi nhánh Thái Hà</t>
  </si>
  <si>
    <t>PGS.TS. Nguyễn Anh Tuấn</t>
  </si>
  <si>
    <t>Trường ĐH Sư phạm TDTT Hà Nội</t>
  </si>
  <si>
    <t>743/QĐ-ĐHKT ngày 26/03/2019</t>
  </si>
  <si>
    <t>Trịnh Thị Thu Dung</t>
  </si>
  <si>
    <t>Phát triển dịch vụ ngân hàng bán lẻ tại Ngân hàng TMCP Đầu tư và Phát triển Việt Nam - Chi nhánh Thái Hà</t>
  </si>
  <si>
    <t>744/QĐ-ĐHKT ngày 26/03/2019</t>
  </si>
  <si>
    <t>Nguyễn Thị Diệu Ly</t>
  </si>
  <si>
    <t>Hải Phòng</t>
  </si>
  <si>
    <t>Quản trị rủi ro cho vay khách hàng cá nhân tại Ngân hàng TMCP Quốc Dân Việt Nam- Chi nhánh Hà Nội</t>
  </si>
  <si>
    <t>TS. Nguyễn Thị Nhung</t>
  </si>
  <si>
    <t>150/ĐHKT-QĐ ngày 7/1/2019</t>
  </si>
  <si>
    <t>Nguyễn Thanh Long</t>
  </si>
  <si>
    <t>Tuyển dụng nhân lực tại Ngân hàng TMCP Ngoại thương Việt Nam (Vietcombank)</t>
  </si>
  <si>
    <t>TS. Đỗ Xuân Trường</t>
  </si>
  <si>
    <t>41/ĐHKT-QĐ ngày 7/1/2019</t>
  </si>
  <si>
    <t>Nguyễn Thị Điệp</t>
  </si>
  <si>
    <t>Hoà Bình</t>
  </si>
  <si>
    <t>Quản lý nhân lực tại Công ty cổ phần xây dựng và nhân lực Việt Nam</t>
  </si>
  <si>
    <t>TS. Lưu Quốc Đạt</t>
  </si>
  <si>
    <t>86/ĐHKT-QĐ ngày 7/1/2019</t>
  </si>
  <si>
    <t>Nguyễn Thị Phương</t>
  </si>
  <si>
    <t>Quản lý tài chính tại Công ty TNHH phát triển Hương Việt</t>
  </si>
  <si>
    <t>TS. Nguyễn Thị Thu Hoài</t>
  </si>
  <si>
    <t>115/ĐHKT-QĐ ngày 7/1/2019</t>
  </si>
  <si>
    <t>Phạm Đức Hùng</t>
  </si>
  <si>
    <t>Các nhân tố ảnh hưởng đến chất lượng kiểm toán: Trường hợp tại Kiểm toán nhà nước Chuyên ngành Ib</t>
  </si>
  <si>
    <t>64/ĐHKT-QĐ ngày 7/1/2019</t>
  </si>
  <si>
    <t>Lê Hải Vinh</t>
  </si>
  <si>
    <t>Chất lượng dịch vụ Khách hàng ưu tiên tại Công ty cổ phần chứng khoán Ngân hàng Đầu tư và Phát triển Việt Nam</t>
  </si>
  <si>
    <t>TS. Đặng Công Hoàn</t>
  </si>
  <si>
    <t>Techcombank</t>
  </si>
  <si>
    <t>143/ĐHKT-QĐ ngày 7/1/2019</t>
  </si>
  <si>
    <t>Nguyễn Thị Huyền</t>
  </si>
  <si>
    <t>Phát triển dịch vụ tài trợ thương mại tại Ngân hàng TMCP Đầu tư và Phát triển Việt Nam</t>
  </si>
  <si>
    <t>147/ĐHKT-QĐ ngày 7/1/2019</t>
  </si>
  <si>
    <t>Nguyễn Thị Ngọc Mai</t>
  </si>
  <si>
    <t>Chất lượng dịch vụ hành chính công tại Trung tâm hành chính công tỉnh Vĩnh Phúc</t>
  </si>
  <si>
    <t>TS. Trương Minh Đức</t>
  </si>
  <si>
    <t>67/ĐHKT-QĐ ngày 7/1/2019</t>
  </si>
  <si>
    <t>Đỗ Huy Đạt</t>
  </si>
  <si>
    <t>Quản trị nhân lực tại Công ty TNHH Môi trường công nghiệp xanh</t>
  </si>
  <si>
    <t>PGS.TS. Hoàng Văn Hải</t>
  </si>
  <si>
    <t>31/ĐHKT-QĐ ngày 7/1/2019</t>
  </si>
  <si>
    <t>Nguyễn Thị Thu Nga</t>
  </si>
  <si>
    <t>Quản trị tinh gọn tại Đại học Lâm nghiệp Việt Nam</t>
  </si>
  <si>
    <t>PGS.TS. Nguyễn Đăng Minh</t>
  </si>
  <si>
    <t>71/ĐHKT-QĐ ngày 7/1/2019</t>
  </si>
  <si>
    <t>Thanh Hóa</t>
  </si>
  <si>
    <t>Quản lý tài chính tại Trường Cao đẳng Y - Dược Asean</t>
  </si>
  <si>
    <t>TS. Nguyễn Thùy Anh</t>
  </si>
  <si>
    <t>106/ĐHKT-QĐ ngày 7/1/2019</t>
  </si>
  <si>
    <t>Tôn Thị Oanh</t>
  </si>
  <si>
    <t>Hà Tĩnh</t>
  </si>
  <si>
    <t>Triển khai áp dụng kết hợp ISO 9001:2015 và Scrum cho các dự án phần mềm của Công ty TNHH Hệ thống thông tin FPT</t>
  </si>
  <si>
    <t>47/ĐHKT-QĐ ngày 7/1/2019</t>
  </si>
  <si>
    <t>Lê Thanh Tùng</t>
  </si>
  <si>
    <t>Yên Bái</t>
  </si>
  <si>
    <t>Đánh giá hiệu quả kinh tế đầu tư dự án dầu khí tại Tổng công ty thăm dò khai thác dầu khí (PVEP)</t>
  </si>
  <si>
    <t>PGS.TS Nguyễn Trúc Lê</t>
  </si>
  <si>
    <t>130/ĐHKT-QĐ ngày 7/1/2019</t>
  </si>
  <si>
    <t>Lê Thanh Sơn</t>
  </si>
  <si>
    <t>Quản trị rủi ro tín dụng tại Ngân hàng TMCP Công thương Việt Nam - Chi nhánh Bắc Thăng Long</t>
  </si>
  <si>
    <t>Nguyên CB Trường ĐH Kinh tế - ĐHQGHN</t>
  </si>
  <si>
    <t>160/ĐHKT-QĐ ngày 7/1/2019</t>
  </si>
  <si>
    <t>Phạm Việt Cường</t>
  </si>
  <si>
    <t>Tăng cường thanh tra ngân sách nhà nước cấp huyện trên địa bàn tỉnh Hưng Yên</t>
  </si>
  <si>
    <t>85/ĐHKT-QĐ ngày 7/1/2019</t>
  </si>
  <si>
    <t>Đặng Thị Kim Anh</t>
  </si>
  <si>
    <t>Điện Biên</t>
  </si>
  <si>
    <t>Quản trị văn hóa doanh nghiệp của Công ty trách nhiệm hữu hạn Long Giang</t>
  </si>
  <si>
    <t>PGS.TS. Đỗ Minh Cương</t>
  </si>
  <si>
    <t>27/ĐHKT-QĐ ngày 7/1/2019</t>
  </si>
  <si>
    <t>Nguyễn Thị Tuyến</t>
  </si>
  <si>
    <t>Hải Dương</t>
  </si>
  <si>
    <t>Phân tích và dự báo tài chính công ty cổ phần Cáp treo Núi Bà Tây Ninh</t>
  </si>
  <si>
    <t>TS Nguyễn Thị Hồng Thúy</t>
  </si>
  <si>
    <t>138/ĐHKT-QĐ ngày 7/1/2019</t>
  </si>
  <si>
    <t>Vũ Thị Huyền</t>
  </si>
  <si>
    <t>Phân tích và dự báo tài chính công ty CP Phát triển Công nghệ Viễn Thông tin học Sun Việt.</t>
  </si>
  <si>
    <t>TS. Nguyễn Thị Thanh Hải</t>
  </si>
  <si>
    <t>145/ĐHKT-QĐ ngày 7/1/2019</t>
  </si>
  <si>
    <t>Trần Huy Quang</t>
  </si>
  <si>
    <t>Quản lý sử dụng vốn tại Tổng công ty xây dựng Hà Nội - CTCP</t>
  </si>
  <si>
    <t>118/ĐHKT-QĐ ngày 7/1/2019</t>
  </si>
  <si>
    <t>Trương Thị Huyền</t>
  </si>
  <si>
    <t>Hiệu quả sử dụng tài sản ngắn hạn tại CTCP Thành Thành Công – Biên Hòa.</t>
  </si>
  <si>
    <t>TS.Nguyễn Thế Hùng</t>
  </si>
  <si>
    <t>146/ĐHKT-QĐ ngày 7/1/2019</t>
  </si>
  <si>
    <t>Trương Đắc Vượng</t>
  </si>
  <si>
    <t>Quản trị nguồn nhân lực tại Công ty Cổ phần Hoàng Thịnh Đạt</t>
  </si>
  <si>
    <t>56/ĐHKT-QĐ ngày 7/1/2019</t>
  </si>
  <si>
    <t>Hoàng Quốc Dũng</t>
  </si>
  <si>
    <t>Chất lượng hoạt động cho vay đối với khách hàng cá nhân tại Ngân hàng TMCP Ngoại thương Việt Nam- Chi nhánh Bắc Ninh</t>
  </si>
  <si>
    <t>TS. Trần Thế Nữ</t>
  </si>
  <si>
    <t>136/ĐHKT-QĐ ngày 7/1/2019</t>
  </si>
  <si>
    <t>Nguyễn Thị Linh</t>
  </si>
  <si>
    <t>Hoạt động cho vay khách hàng doanh nghiệp FDI tại Ngân hàng TMCP Ngoại thương Việt Nam - Chi nhánh Bắc Ninh</t>
  </si>
  <si>
    <t>149/ĐHKT-QĐ ngày 7/1/2019</t>
  </si>
  <si>
    <t>Phạm Thu Hương</t>
  </si>
  <si>
    <t>Phát triển hoạt động Bancassurance tại Tổng Công Ty Bảo Hiểm Dầu Khí Việt Nam</t>
  </si>
  <si>
    <t>144/ĐHKT-QĐ ngày 7/1/2019</t>
  </si>
  <si>
    <t>Mai Hoàng Dũng</t>
  </si>
  <si>
    <t>Quản lý đầu tư xây dựng Đại học Quốc Gia Hà Nội tại Hòa Lạc</t>
  </si>
  <si>
    <t>92/ĐHKT-QĐ ngày 7/1/2019</t>
  </si>
  <si>
    <t>Phạm Thị Liên</t>
  </si>
  <si>
    <t>Nhượng quyền thương mại trong lĩnh vực đào tạo ngoại ngữ - Trường hợp tại công ty cổ phần công nghệ giáo dục Istar</t>
  </si>
  <si>
    <t>24/ĐHKT-QĐ ngày 7/1/2019</t>
  </si>
  <si>
    <t>Cơ chế tự chủ tài chính tại bệnh viện Đa khoa tỉnh Thái Bình</t>
  </si>
  <si>
    <t>TS. Phạm Minh Tuấn</t>
  </si>
  <si>
    <t>155/ĐHKT-QĐ ngày 7/1/2019</t>
  </si>
  <si>
    <t>Nguyễn Thị Minh Loan</t>
  </si>
  <si>
    <t>Thái Nguyên</t>
  </si>
  <si>
    <t>Chất lượng dịch vụ thanh toán thẻ trong hệ thống ngân hàng TMCP Xăng dầu Petrolimex</t>
  </si>
  <si>
    <t>40/ĐHKT-QĐ ngày 7/1/2019</t>
  </si>
  <si>
    <t>Lê Duy Ngọc</t>
  </si>
  <si>
    <t>Nhân tố ảnh hưởng đến năng lực cạnh tranh của Ngân hàng TMCP Công Thương Việt Nam</t>
  </si>
  <si>
    <t>154/ĐHKT-QĐ ngày 7/1/2019</t>
  </si>
  <si>
    <t>Đào Thị Thu Thảo</t>
  </si>
  <si>
    <t>Hà Nam</t>
  </si>
  <si>
    <t>Phân tích và dự báo tài chính công ty cổ phần Traphaco</t>
  </si>
  <si>
    <t>163/ĐHKT-QĐ ngày 7/1/2019</t>
  </si>
  <si>
    <t>Trần Ngọc Hiếu</t>
  </si>
  <si>
    <t>Trách nhiệm xã hội của Tập đoàn Hoa Sen</t>
  </si>
  <si>
    <t>TS. Vũ Thị Minh Hiền</t>
  </si>
  <si>
    <t>62/ĐHKT-QĐ ngày 7/1/2019</t>
  </si>
  <si>
    <t>Ngô Thị Thu Thủy</t>
  </si>
  <si>
    <t>Chất lượng dịch vụ ngân hàng bán lẻ tại Ngân hàng TMCP Đầu tư và phát triển Việt Nam - Chi nhánh Hoàn Kiếm</t>
  </si>
  <si>
    <t>TS Trịnh Mai Vân</t>
  </si>
  <si>
    <t>Trường ĐH Kinh tế Quốc dân</t>
  </si>
  <si>
    <t>166/ĐHKT-QĐ ngày 7/1/2019</t>
  </si>
  <si>
    <t>Thái Thị Huyền</t>
  </si>
  <si>
    <t>Quản trị nhân sự tại Khoa Quốc tế - Đại học Quốc gia Hà Nội</t>
  </si>
  <si>
    <t>TS. Đỗ Anh Đức</t>
  </si>
  <si>
    <t>35/ĐHKT-QĐ ngày 7/1/2019</t>
  </si>
  <si>
    <t>Nguyễn Thị Trang</t>
  </si>
  <si>
    <t>Phát triển dịch vụ thanh toán không dùng tiền mặt tại Ngân hàng Vietcombank - Chi nhánh Thanh Xuân</t>
  </si>
  <si>
    <t>TS.Hoàng Khắc Lịch</t>
  </si>
  <si>
    <t>167/ĐHKT-QĐ ngày 7/1/2019</t>
  </si>
  <si>
    <t>Nguyễn Ngọc Yến</t>
  </si>
  <si>
    <t>Chất lượng dịch vụ tại một số doanh nghiệp bán lẻ trực tuyến tại Việt Nam</t>
  </si>
  <si>
    <t>57/ĐHKT-QĐ ngày 7/1/2019</t>
  </si>
  <si>
    <t>Đoàn Thị Minh Hồng</t>
  </si>
  <si>
    <t>Tạo động lực cho cán bộ nhân viên Viện Quản trị và Công nghệ FSB - Trường Đại học FPT</t>
  </si>
  <si>
    <t>TS. Đặng Thị Hương</t>
  </si>
  <si>
    <t>34/ĐHKT-QĐ ngày 7/1/2019</t>
  </si>
  <si>
    <t>Phạm Thị Quỳnh</t>
  </si>
  <si>
    <t>Quản lý chất lượng lương thực tại Tổng cục dự trữ nhà nước</t>
  </si>
  <si>
    <t>PGS.TS Lê Danh Tốn</t>
  </si>
  <si>
    <t>119/ĐHKT-QĐ ngày 7/1/2019</t>
  </si>
  <si>
    <t>Trịnh Văn Nam</t>
  </si>
  <si>
    <t>Quản lý nợ xấu tại ngân hàng Nông nghiệp và Phát triển nông thôn Việt Nam (Agribank)</t>
  </si>
  <si>
    <t>TS Hoàng Xuân Hòa</t>
  </si>
  <si>
    <t>Ban Kinh tế Trung Ương</t>
  </si>
  <si>
    <t>153/ĐHKT-QĐ ngày 7/1/2019</t>
  </si>
  <si>
    <t>Đỗ Việt Anh</t>
  </si>
  <si>
    <t>Phát triển hoạt động tín dụng khách hàng cá nhân tại Ngân Hàng TMCP Hà Nội - Sài Gòn (SHB) - Chi nhánh Thăng Long</t>
  </si>
  <si>
    <t>TS Nguyễn Thị Nhung</t>
  </si>
  <si>
    <t>133/ĐHKT-QĐ ngày 7/1/2019</t>
  </si>
  <si>
    <t>Nguyễn Xuân Bắc</t>
  </si>
  <si>
    <t>Thương mại nội khối Asean sau khi thành lập AEC dưới góc nhìn lý thuyết lợi thế so sánh</t>
  </si>
  <si>
    <t>PGS.TS Nguyễn Xuân Thiên</t>
  </si>
  <si>
    <t>21/ĐHKT-QĐ ngày 7/1/2019</t>
  </si>
  <si>
    <t>Nguyễn Thị Hải Hà</t>
  </si>
  <si>
    <t>Phát triển dịch vụ E-Banking tại Ngân hàng TMCP Ngoại thương Việt Nam trong bối cảnh Việt Nam hội nhập kinh tế quốc tế</t>
  </si>
  <si>
    <t>TS Nguyễn Tiến Minh</t>
  </si>
  <si>
    <t>22/ĐHKT-QĐ ngày 7/1/2019</t>
  </si>
  <si>
    <t>Phạm Ngọc Thạch</t>
  </si>
  <si>
    <t>Chuỗi cung ứng toàn cầu của tập đoàn Microsoft: Nghiên cứu trường hợp Việt Nam</t>
  </si>
  <si>
    <t>PGS.TS Nguyễn Việt Khôi</t>
  </si>
  <si>
    <t>239/ĐHKT-QĐ ngày 15/1/2019</t>
  </si>
  <si>
    <t>Trần Phương Linh</t>
  </si>
  <si>
    <t>Nguồn vốn ODA Nhật Bản vào Việt Nam trong lĩnh vực phát triển cơ sở hạ tầng</t>
  </si>
  <si>
    <t>TS Nguyễn Thị Vũ Hà</t>
  </si>
  <si>
    <t>238/ĐHKT-QĐ ngày 15/1/2019</t>
  </si>
  <si>
    <t>Nguyễn Thị Huệ</t>
  </si>
  <si>
    <t>Rào cản kỹ thuật trong thương mại đối với nông sản Việt Nam xuất khẩu sang thị trường Nhật Bản</t>
  </si>
  <si>
    <t>23/ĐHKT-QĐ ngày 7/1/2019</t>
  </si>
  <si>
    <t>Trần Thị Thu Trang</t>
  </si>
  <si>
    <t>Đầu tư thiên thần cho Startup tại Israel: Kinh nghiệm và hàm ý cho Việt Nam</t>
  </si>
  <si>
    <t>PGS.TS Nguyễn Thị Kim Anh</t>
  </si>
  <si>
    <t>26/ĐHKT-QĐ ngày 7/1/2019</t>
  </si>
  <si>
    <t>Vũ Thị Quỳnh</t>
  </si>
  <si>
    <t>Quản lý đấu thầu các dự án đầu tư xây dựng cơ bản từ ngân sách nhà nước tại Ban Quản lý các dự án Đại học Quốc Gia Hà Nội</t>
  </si>
  <si>
    <t>121/ĐHKT-QĐ ngày 7/1/2019</t>
  </si>
  <si>
    <t>DANH SÁCH HỌC VIÊN ĐĂNG KÝ BẢO VỆ LUẬN VĂN THẠC SĨ 
ĐỢT 3 - NĂM 2019 (THÁNG 9)</t>
  </si>
  <si>
    <t>Doãn Thế</t>
  </si>
  <si>
    <t>Hưng</t>
  </si>
  <si>
    <t>18/01/1993</t>
  </si>
  <si>
    <t>0969616999</t>
  </si>
  <si>
    <t>dthungkhdt@gmail.com</t>
  </si>
  <si>
    <t>Nguyễn Trúc</t>
  </si>
  <si>
    <t>27/07/1993</t>
  </si>
  <si>
    <t>0387969956</t>
  </si>
  <si>
    <t>nguyentrucquynh.277@gmail.com</t>
  </si>
  <si>
    <t>Nguyễn Quỳnh</t>
  </si>
  <si>
    <t>10/03/1985</t>
  </si>
  <si>
    <t>0946898558</t>
  </si>
  <si>
    <t>quynhhuong10387@gmail.com</t>
  </si>
  <si>
    <t>Trương Quang</t>
  </si>
  <si>
    <t>17/09/1992</t>
  </si>
  <si>
    <t>0968683492</t>
  </si>
  <si>
    <t>minhbeo1709@gmail.com</t>
  </si>
  <si>
    <t>Phong</t>
  </si>
  <si>
    <t>07/10/1989</t>
  </si>
  <si>
    <t>0904504502</t>
  </si>
  <si>
    <t>phongnt.stb@gmail.com</t>
  </si>
  <si>
    <t>Nguyễn Quang</t>
  </si>
  <si>
    <t>Nguyễn Quang Minh</t>
  </si>
  <si>
    <t>31/01/1982</t>
  </si>
  <si>
    <t>Chính sách sản phẩm tại Công ty thông tin M1</t>
  </si>
  <si>
    <t>PGS.TS. Bùi Xuân Sơn</t>
  </si>
  <si>
    <t>Tổng Cục hậu cần kỹ thuật, Bộ Công An</t>
  </si>
  <si>
    <t>987/QĐ-ĐHKT ngày 04/05/2017</t>
  </si>
  <si>
    <t>QLKT</t>
  </si>
  <si>
    <t>0966509665</t>
  </si>
  <si>
    <t>minhtctv@gmail.com</t>
  </si>
  <si>
    <t>Nguyễn Mạnh</t>
  </si>
  <si>
    <t>16/06/1982</t>
  </si>
  <si>
    <t>0987020666</t>
  </si>
  <si>
    <t>Đức</t>
  </si>
  <si>
    <t>22/05/1986</t>
  </si>
  <si>
    <t>0904641234</t>
  </si>
  <si>
    <t>thuongmaiqt.vtbc@gmail.com</t>
  </si>
  <si>
    <t>Tô Thị</t>
  </si>
  <si>
    <t>18/01/1983</t>
  </si>
  <si>
    <t>Tô Thị Thuỷ</t>
  </si>
  <si>
    <t>Quản lý thuế đối với doanh nghiệp ngoài quốc doanh trên địa bàn quận Cầu Giấy, thành phố Hà Nội</t>
  </si>
  <si>
    <t>PGS.TS Nguyễn Anh Tuấn</t>
  </si>
  <si>
    <t>126/ĐHKT-QĐ ngày 7/1/2019</t>
  </si>
  <si>
    <t>0947125668</t>
  </si>
  <si>
    <t>minhnhat8183@gmail.com</t>
  </si>
  <si>
    <t>Chu Trọng</t>
  </si>
  <si>
    <t>Nghĩa</t>
  </si>
  <si>
    <t>29/10/1985</t>
  </si>
  <si>
    <t>0913862596</t>
  </si>
  <si>
    <t>nghia7xm@gmail.com</t>
  </si>
  <si>
    <t>hungnm1982@gmail.com</t>
  </si>
  <si>
    <t>Doãn Thế Hưng</t>
  </si>
  <si>
    <t>Giải pháp nhằm nâng cao hiệu quả vốn đầu tư công nguồn ngân sách địa phương tỉnh Hưng Yên</t>
  </si>
  <si>
    <t>PGS.TS. Nguyễn Văn Hiệu</t>
  </si>
  <si>
    <t>142/ĐHKT-QĐ ngày 7/1/2019</t>
  </si>
  <si>
    <t>Nguyễn Trúc Quỳnh</t>
  </si>
  <si>
    <t>Lạng Sơn</t>
  </si>
  <si>
    <t>Cơ chế tự chủ tài chính tại bệnh viện Sản- Nhi - Hưng Yên</t>
  </si>
  <si>
    <t>159/ĐHKT-QĐ ngày 7/1/2019</t>
  </si>
  <si>
    <t>Nguyễn Quỳnh Hương</t>
  </si>
  <si>
    <t>Quản lý hoạt động cho vay của Ngân hàng First Commercial Bank chi nhánh Hà Nội</t>
  </si>
  <si>
    <t>TS. Trần Quang Tuyến</t>
  </si>
  <si>
    <t>101/ĐHKT-QĐ ngày 7/1/2019</t>
  </si>
  <si>
    <t>Trương Quang Minh</t>
  </si>
  <si>
    <t>Hiệu quả huy động vốn của ngân hàng TMCP Phát triển thành phố Hồ Chí Minh - Chi nhánh Hà Nội</t>
  </si>
  <si>
    <t>TS. Đỗ Hồng Nhung</t>
  </si>
  <si>
    <t>151/ĐHKT-QĐ ngày 7/1/2019</t>
  </si>
  <si>
    <t>Nguyễn Tiến Phong</t>
  </si>
  <si>
    <t>Quản trị rủi ro tín dụng đối với doanh nghiệp ngành xây dựng tại ngân hàng TMCP Công Thương Việt Nam- Chi nhánh TP. Hà Nội</t>
  </si>
  <si>
    <t>156/ĐHKT-QĐ ngày 7/1/2019</t>
  </si>
  <si>
    <t>Nguyễn Bá Đức</t>
  </si>
  <si>
    <t>Chiến lược kinh doanh của Công ty TNHH Thương mại và phát triển công nghệ Khai Quốc</t>
  </si>
  <si>
    <t>TS. Cảnh Chí Dũng</t>
  </si>
  <si>
    <t>Bộ Giáo dục và Đào tạo</t>
  </si>
  <si>
    <t>90/ĐHKT-QĐ ngày 7/1/2019</t>
  </si>
  <si>
    <t>Chu Trọng Nghĩa</t>
  </si>
  <si>
    <t>Kiểm tra thuế đối với các doanh nghiệp có vốn đầu tư nước ngoài tại thành phố Hà Nội</t>
  </si>
  <si>
    <t xml:space="preserve">PGS.TS Nguyễn Anh Tuấn </t>
  </si>
  <si>
    <t>110/ĐHKT-QĐ ngày 7/1/2019</t>
  </si>
  <si>
    <t>Nguyễn Mạnh Hùng</t>
  </si>
  <si>
    <t>Quản lý nhân lực tại Văn phòng đăng ký đất đai tỉnh Ninh Bình</t>
  </si>
  <si>
    <t>99/ĐHKT-QĐ ngày 7/1/2019</t>
  </si>
  <si>
    <t>Nguyễn Đình</t>
  </si>
  <si>
    <t>Nguyễn Văn</t>
  </si>
  <si>
    <t>TS. Nguyễn Thị Hương Liên</t>
  </si>
  <si>
    <t>Quản trị Kinh doanh</t>
  </si>
  <si>
    <t>TS. Đinh Thị Thanh Vân</t>
  </si>
  <si>
    <t>Tuấn</t>
  </si>
  <si>
    <t>Lê Hoàng</t>
  </si>
  <si>
    <t>Nguyễn Kim</t>
  </si>
  <si>
    <t>3685/QĐ-ĐHKT ngày 28/12/2017 của Hiệu trưởng Trường ĐHKT</t>
  </si>
  <si>
    <t>Quân</t>
  </si>
  <si>
    <t>QLKT3</t>
  </si>
  <si>
    <t>KTCT</t>
  </si>
  <si>
    <t>DANH SÁCH HỌC VIÊN ĐĂNG KÝ BẢO VỆ LUẬN VĂN THẠC SĨ 
ĐỢT 4 - NĂM 2019 (THÁNG 11)</t>
  </si>
  <si>
    <t>Vân</t>
  </si>
  <si>
    <t>Chất lượng hoạt động thanh toán quốc tế tại Ngân hàng Sài Gòn Thương Tín - chi nhánh Thăng Long</t>
  </si>
  <si>
    <t>PGS.TS. Đào Minh Phúc</t>
  </si>
  <si>
    <t>Tạp chí ngân hàng, Ngân hàng Nhà nước</t>
  </si>
  <si>
    <t>1131/ĐHKT-QĐ ngày 17/04/2018</t>
  </si>
  <si>
    <t>Nguyễn Thế</t>
  </si>
  <si>
    <t>Kinh tế chính trị</t>
  </si>
  <si>
    <t>Phát triển nông nghiệp công nghệ cao ở tỉnh Hà Nam</t>
  </si>
  <si>
    <t>PGS.TS. Đào Thị Ngọc Minh</t>
  </si>
  <si>
    <t>Trường ĐH Sư phạm Hà Nội</t>
  </si>
  <si>
    <t>1221/ĐHKT-QĐ ngày 3/5/2019</t>
  </si>
  <si>
    <t>Chưa nộp hồ sơ (cô Mai)</t>
  </si>
  <si>
    <t>Phát triển thương hiệu trường Đại học Kinh tế - Đại học quốc gia Hà Nội</t>
  </si>
  <si>
    <t>PGS.TS. Vũ Đức Thanh</t>
  </si>
  <si>
    <t>Trường ĐHKT, ĐHQGHN</t>
  </si>
  <si>
    <t xml:space="preserve">Chưa nộp hồ sơ </t>
  </si>
  <si>
    <t>0839740429</t>
  </si>
  <si>
    <t>oanhlh29393@gmail.com</t>
  </si>
  <si>
    <t>0968844488</t>
  </si>
  <si>
    <t>bacnt91@gmail.com</t>
  </si>
  <si>
    <t>0987903993</t>
  </si>
  <si>
    <t>hanguyenhcma1@gmail.com</t>
  </si>
  <si>
    <t>0936899080</t>
  </si>
  <si>
    <t>nguyenthanhphuc@gmail.com</t>
  </si>
  <si>
    <t>0912973768</t>
  </si>
  <si>
    <t>hoangvanbinh2011@gmail.com</t>
  </si>
  <si>
    <t>Đông</t>
  </si>
  <si>
    <t>Quản trị rủi ro tín dụng đầu tư tại Ngân hàng Phát triển Việt Nam</t>
  </si>
  <si>
    <t>1080/ĐHKT-QĐ ngày 4/5/2017</t>
  </si>
  <si>
    <t>Hải</t>
  </si>
  <si>
    <t>TS. Hoàng Khắc Lịch</t>
  </si>
  <si>
    <t>Nguyễn Thị Hồng</t>
  </si>
  <si>
    <t>Hồ Ngọc</t>
  </si>
  <si>
    <t>26/08/1987</t>
  </si>
  <si>
    <t>13/06/1972</t>
  </si>
  <si>
    <t>Nguyễn Vương</t>
  </si>
  <si>
    <t>Huynh</t>
  </si>
  <si>
    <t>11/06/1980</t>
  </si>
  <si>
    <t>Trần Diệu</t>
  </si>
  <si>
    <t>10/10/1981</t>
  </si>
  <si>
    <t>Đỗ Thị Bích</t>
  </si>
  <si>
    <t>29/04/1978</t>
  </si>
  <si>
    <t>Phát triển dịch vụ ngân hàng bán lẻ hiện đại tại Ngân hàng TMCP Công thương Việt Nam - Chi nhánh Hà Thành</t>
  </si>
  <si>
    <t>Phát triển dịch vụ bán lẻ tại Ngân hàng TMCP Đầu tư và phát triển Việt Nam - CN Cẩm Phả</t>
  </si>
  <si>
    <t>TS. Đinh Văn Toàn</t>
  </si>
  <si>
    <t>ĐHQGHN</t>
  </si>
  <si>
    <t>Ứng dụng mô hình kiểm soát 3 lớp trong công tác quản trị rủi ro trục lợi sổ tiết kiệm tại các Ngân hàng thương mại</t>
  </si>
  <si>
    <t>TS. Phạm Bảo Khánh</t>
  </si>
  <si>
    <t>Bảo hiểm tiền gửi Việt Nam</t>
  </si>
  <si>
    <t>Chất lượng dịch vụ chăm sóc khách hàng cá nhân tại Ngân hàng TMCP Ngoại thương Việt Nam - Chi nhánh Quảng Ninh</t>
  </si>
  <si>
    <t>Phát triển thanh toán viện phí không dùng tiền mặt tại NH TMCP Công Thương Việt Nam - CN Hoàng Mai</t>
  </si>
  <si>
    <t>PGS.TS. Nguyễn Trúc Lê</t>
  </si>
  <si>
    <t>3655/QĐ-ĐHKT ngày 28/12/2018</t>
  </si>
  <si>
    <t>3659/QĐ-ĐHKT ngày 28/12/2018</t>
  </si>
  <si>
    <t>3666/QĐ-ĐHKT ngày 28/12/2018</t>
  </si>
  <si>
    <t>3668/QĐ-ĐHKT ngày 28/12/2018</t>
  </si>
  <si>
    <t>3674/QĐ-ĐHKT ngày 28/12/2018</t>
  </si>
  <si>
    <t>0979559552</t>
  </si>
  <si>
    <t>hnanh@vietinbank.vn</t>
  </si>
  <si>
    <t>0902201103</t>
  </si>
  <si>
    <t>hanm2@bidv.com.vn</t>
  </si>
  <si>
    <t>0907238626</t>
  </si>
  <si>
    <t>nguyenvuonghuynh@gmail.com</t>
  </si>
  <si>
    <t>0904170669</t>
  </si>
  <si>
    <t>huongtd.halong1981@gmail.com</t>
  </si>
  <si>
    <t>0983843668</t>
  </si>
  <si>
    <t>maidtb@vietinbank.vn</t>
  </si>
  <si>
    <t>Quản trị các tổ chức tài chính</t>
  </si>
  <si>
    <t>Thí điểm</t>
  </si>
  <si>
    <t>27/09/1990</t>
  </si>
  <si>
    <t>Bắc Giang</t>
  </si>
  <si>
    <t>PGS.TS Phạm Thị Hồng Điệp</t>
  </si>
  <si>
    <t>Trường Đại học Thương Mại</t>
  </si>
  <si>
    <t>PGS.TS. Đỗ Minh Cương</t>
  </si>
  <si>
    <t>Mai Thị</t>
  </si>
  <si>
    <t>02/09/1986</t>
  </si>
  <si>
    <t>19/09/1973</t>
  </si>
  <si>
    <t>Thu</t>
  </si>
  <si>
    <t>12/10/1974</t>
  </si>
  <si>
    <t>Lưu Mạnh</t>
  </si>
  <si>
    <t>28/06/1985</t>
  </si>
  <si>
    <t>21/05/1979</t>
  </si>
  <si>
    <t>Nguyễn Thế Hải</t>
  </si>
  <si>
    <t>24/12/1978</t>
  </si>
  <si>
    <t>Quản lý vốn đầu tư xây dựng công trình từ ngân sách nhà nước tỉnh Bắc Giang</t>
  </si>
  <si>
    <t>PGS.TS. Phạm Thị Hồng Điệp</t>
  </si>
  <si>
    <t>3310/QĐ-ĐHKT ngày 16/11/2016</t>
  </si>
  <si>
    <t>0912925856</t>
  </si>
  <si>
    <t>thehaibg2013@gmail.com</t>
  </si>
  <si>
    <t xml:space="preserve">Nguyễn Chí Trần </t>
  </si>
  <si>
    <t>07/10/1990</t>
  </si>
  <si>
    <t>Nguyễn Chí Trần Hà</t>
  </si>
  <si>
    <t>Quản lý dự án đầu tư tại Ban quản lý các dự án nông nghiệp, Bộ nông nghiệp và phát triển nông thôn</t>
  </si>
  <si>
    <t>PGS.TS. Đinh Văn Thông</t>
  </si>
  <si>
    <t>1165/ĐHKT-QĐ ngày 19/04/2018</t>
  </si>
  <si>
    <t>Hoàng Thị Thúy</t>
  </si>
  <si>
    <t>Phạm Đồng</t>
  </si>
  <si>
    <t>Khởi</t>
  </si>
  <si>
    <t>15/10/1980</t>
  </si>
  <si>
    <t>Bùi Ngọc</t>
  </si>
  <si>
    <t>22/05/1983</t>
  </si>
  <si>
    <t>22/08/1982</t>
  </si>
  <si>
    <t>Hoàng Hồng</t>
  </si>
  <si>
    <t>13/11/1984</t>
  </si>
  <si>
    <t>Phạm Đồng Khởi</t>
  </si>
  <si>
    <t>Hoàn thiện chiến lược kinh doanh của Công ty TNHH Một thành viên thông tin M1</t>
  </si>
  <si>
    <t>PGS.TS. Phan Kim Chiến</t>
  </si>
  <si>
    <t>Trường Đại học Kinh tế Quốc dân</t>
  </si>
  <si>
    <t>975/QĐ-ĐHKT ngày 04/05/2017</t>
  </si>
  <si>
    <t>Bùi Ngọc Đông</t>
  </si>
  <si>
    <t>Nâng cao năng lực lãnh đạo cho cán bộ quản lý tại Công ty TNHH Một thành viên Thông tin M1</t>
  </si>
  <si>
    <t>928/QĐ-ĐHKT ngày 04/05/2017</t>
  </si>
  <si>
    <t>Lê Hoàng Hà</t>
  </si>
  <si>
    <t>Phát triển nguồn nhân lực tại Công ty thông tin M1</t>
  </si>
  <si>
    <t>TS. Dương Ngọc Thanh</t>
  </si>
  <si>
    <t xml:space="preserve">Quận uỷ quận Bắc Từ Liêm, Hà Nội </t>
  </si>
  <si>
    <t>935/QĐ-ĐHKT ngày 04/05/2017</t>
  </si>
  <si>
    <t>Quản lý nguồn lực khoa học và công nghệ tại Công ty Thông tin M1</t>
  </si>
  <si>
    <t>TS. Nguyễn Thị Vũ Hà</t>
  </si>
  <si>
    <t>3009/QĐ-ĐHKT ngày 08/11/2017</t>
  </si>
  <si>
    <t>0982724266</t>
  </si>
  <si>
    <t>quanhoang1303@gmail.com</t>
  </si>
  <si>
    <t>0988158890</t>
  </si>
  <si>
    <t>hact90@gmail.com</t>
  </si>
  <si>
    <t>13/06/1992</t>
  </si>
  <si>
    <t>Tạo động lực cho người  lao động tại Công ty Liên doanh TNHH KFC Việt Nam</t>
  </si>
  <si>
    <t>GS.TS. Bùi Xuân Phong</t>
  </si>
  <si>
    <t>Học viện Bưu chính viễn thông</t>
  </si>
  <si>
    <t>1595/ĐHKT-QĐ ngày 14/06/2017</t>
  </si>
  <si>
    <t>0978673192</t>
  </si>
  <si>
    <t>hoangthuynga136@gmail.com</t>
  </si>
  <si>
    <t>0972013396</t>
  </si>
  <si>
    <t>khoipdm1@gmail.com</t>
  </si>
  <si>
    <t>0978223459</t>
  </si>
  <si>
    <t>dongbn36a@gmail.com</t>
  </si>
  <si>
    <t>0974707772</t>
  </si>
  <si>
    <t>halh00000@gmail.com</t>
  </si>
  <si>
    <t>Thương</t>
  </si>
  <si>
    <t>TS. Trần Đức Vui</t>
  </si>
  <si>
    <t>GS.TS Phan Huy Đường</t>
  </si>
  <si>
    <t>PGS.TS Đỗ Hữu Tùng</t>
  </si>
  <si>
    <t>3418/QĐ-ĐHKT ngày 31/7/2015 của Hiệu trưởng Trường Đại học Kinh tế</t>
  </si>
  <si>
    <t>Trung</t>
  </si>
  <si>
    <t>Nguyễn Thị Liên Hoa</t>
  </si>
  <si>
    <t>Tạ Tương Hùng</t>
  </si>
  <si>
    <t>08/07/1990</t>
  </si>
  <si>
    <t>Hoạt động marketing cho sản phẩm bánh kẹo tại Công ty TNHH Chế biến thực phẩm Phú Cường</t>
  </si>
  <si>
    <t>TS. Trần Đoàn Kim</t>
  </si>
  <si>
    <t>1075/QĐ-ĐHKT ngày 4/5/2017</t>
  </si>
  <si>
    <t>0934561289</t>
  </si>
  <si>
    <t>tadung8790@gmail.com</t>
  </si>
  <si>
    <t>12/01/1990</t>
  </si>
  <si>
    <t>Quý</t>
  </si>
  <si>
    <t>Nguyễn Văn Quý</t>
  </si>
  <si>
    <t>27/12/1986</t>
  </si>
  <si>
    <t>2695/ĐHKT-QĐ ngày 2/10/2018</t>
  </si>
  <si>
    <t>Quản lý tín dụng bán lẻ tại Ngân hàng TMCP Công thương Việt Nam - Chi nhánh Hà Tĩnh</t>
  </si>
  <si>
    <t>1003/QĐ-ĐHKT ngày 4/5/2017</t>
  </si>
  <si>
    <t>0985546699</t>
  </si>
  <si>
    <t>quynguyen5689@gmail.com</t>
  </si>
  <si>
    <t>0985021888</t>
  </si>
  <si>
    <t>dinhphuongbank@gmail.com</t>
  </si>
  <si>
    <t>Vũ Thị Phương</t>
  </si>
  <si>
    <t>12/02/1989</t>
  </si>
  <si>
    <t>0944932967</t>
  </si>
  <si>
    <t>phuongthao12289@gmail.com</t>
  </si>
  <si>
    <t>Phạm Thị Thanh</t>
  </si>
  <si>
    <t>03/09/1978</t>
  </si>
  <si>
    <t>Quản lý hoạt động nhập khẩu nguyên, phụ liệu dệt may tại Cục hải quan thành phố Hà Nội</t>
  </si>
  <si>
    <t>PGS.TS. Lê Danh Tốn</t>
  </si>
  <si>
    <t>1579/QĐ-ĐHKT ngày 14/6/2017</t>
  </si>
  <si>
    <t>0916898923</t>
  </si>
  <si>
    <t>hien2263@gmail.com</t>
  </si>
  <si>
    <t>Tạo động lực làm việc cho người lao động tại Công ty cổ phần Thú y Xanh Việt Nam</t>
  </si>
  <si>
    <t>1615/QĐ-ĐHKT ngày 3/6/2019</t>
  </si>
  <si>
    <t>DANH SÁCH HỌC VIÊN ĐĂNG KÝ BẢO VỆ LUẬN VĂN THẠC SĨ 
ĐỢT 6 - NĂM 2019 (ĐỢT BỔ SUNG)</t>
  </si>
  <si>
    <t>16/01/1989</t>
  </si>
  <si>
    <t>Tạo động lực cho người lao động tại Hội sở chính Ngân hàng TMCP Đầu tư và Phát triển Việt Nam</t>
  </si>
  <si>
    <t>1158/QĐ-ĐHKT ngày 4/5/2017</t>
  </si>
  <si>
    <t>0974132765</t>
  </si>
  <si>
    <t>kimtrung@vnu.edu.vn</t>
  </si>
  <si>
    <t>nợ biên lai, NX</t>
  </si>
  <si>
    <t>Quản lý vốn tại Công ty cổ phần bột giặt Lix</t>
  </si>
  <si>
    <t>Hiên</t>
  </si>
  <si>
    <t>Vũ Hồng</t>
  </si>
  <si>
    <t>23/07/1976</t>
  </si>
  <si>
    <t>Tạo động lực làm việc cho người lao động tại Tổng công ty điện lực dầu khí Việt Nam</t>
  </si>
  <si>
    <t>Trường ĐH Sư phạm TDTT HN</t>
  </si>
  <si>
    <t>0912530999</t>
  </si>
  <si>
    <t>vananhnguyen@vnu.edu.vn</t>
  </si>
  <si>
    <t>Nợ Đạo văn, biên lại</t>
  </si>
  <si>
    <t>Danh sách gồm 7 học viên./.</t>
  </si>
  <si>
    <t>20/07/1984</t>
  </si>
  <si>
    <t>Quản lý chi thường xuyên ngân sách nhà nước tại Bệnh viện Y học cổ truyền - Bộ Công An</t>
  </si>
  <si>
    <t>125/ĐHKT-QĐ ngày 7/1/2019</t>
  </si>
  <si>
    <t>0977191175</t>
  </si>
  <si>
    <t>hoaly1919@gmail.com</t>
  </si>
  <si>
    <t>Mai Trung</t>
  </si>
  <si>
    <t>21/03/1984</t>
  </si>
  <si>
    <t>Quản lý vốn đầu tư xây dựng cơ sở hạ tầng các xã đặc biệt khó khăn trên địa bàn huyện Sơn Động, tỉnh Bắc Giang</t>
  </si>
  <si>
    <t>Trường Đại học Mỏ Địa chất</t>
  </si>
  <si>
    <t>94/ĐHKT-QĐ ngày 7/1/2019</t>
  </si>
  <si>
    <t>0934446699</t>
  </si>
  <si>
    <t>hieumt@vst.gov.vn</t>
  </si>
  <si>
    <t>Phạm Hải</t>
  </si>
  <si>
    <t>Thái</t>
  </si>
  <si>
    <t>Phạm Hải Thái</t>
  </si>
  <si>
    <t>16/07/1978</t>
  </si>
  <si>
    <t>Phát triển nguồn nhân lực công nghệ thông tin của Kho bạc nhà nước Việt Nam</t>
  </si>
  <si>
    <t>PGS.TS Phan Thế Công</t>
  </si>
  <si>
    <t>1163/ĐHKT-QĐ ngày 3/5/2019</t>
  </si>
  <si>
    <t>0913515131</t>
  </si>
  <si>
    <t>thaiph@vst.gov.vn</t>
  </si>
  <si>
    <t>Lê Mạnh</t>
  </si>
  <si>
    <t>04/05/1979</t>
  </si>
  <si>
    <t>Kiểm soát chi thường xuyên ngân sách nhà nước qua Kho bạc tỉnh Vĩnh Phúc</t>
  </si>
  <si>
    <t>84/ĐHKT-QĐ ngày 7/1/2019</t>
  </si>
  <si>
    <t>0912683839</t>
  </si>
  <si>
    <t>cuonglm26@gmail.com</t>
  </si>
  <si>
    <t>Hoàng Thị Thu</t>
  </si>
  <si>
    <t>Hường</t>
  </si>
  <si>
    <t>22/01/1974</t>
  </si>
  <si>
    <t>Ninh Bình</t>
  </si>
  <si>
    <t>Quản lý đầu tư công của thành phố Hà Nội</t>
  </si>
  <si>
    <t>1199/ĐHKT-QĐ ngày 3/5/2019</t>
  </si>
  <si>
    <t>0966677888</t>
  </si>
  <si>
    <t>hoangthuhuongnb@gmail.com</t>
  </si>
  <si>
    <t>Lý Quang</t>
  </si>
  <si>
    <t>01/07/1978</t>
  </si>
  <si>
    <t>Chất lượng tín dụng tại Ngân hàng thương mại cổ phần công thương Việt Nam - Chi nhánh Đông Anh</t>
  </si>
  <si>
    <t>122/ĐHKT-QĐ ngày 7/1/2019</t>
  </si>
  <si>
    <t>0982789966</t>
  </si>
  <si>
    <t>sonlq@vietinbank.vn</t>
  </si>
  <si>
    <t>Võ Huy</t>
  </si>
  <si>
    <t>06/08/1984</t>
  </si>
  <si>
    <t>Tạo động lực làm việc đối với kiểm toán viên nhà nước chuyên ngành Ia thuộc Kiểm toán Nhà nước ở Việt Nam</t>
  </si>
  <si>
    <t>116/ĐHKT-QĐ ngày 7/1/2019</t>
  </si>
  <si>
    <t>0942392222</t>
  </si>
  <si>
    <t>vohuyphuongkt@gmail.com</t>
  </si>
  <si>
    <t>Hồ Hoàng</t>
  </si>
  <si>
    <t>Quản lý nhân lực tại Công ty TNHH khóa Huy Hoàng</t>
  </si>
  <si>
    <t>103/ĐHKT-QĐ ngày 7/1/2019</t>
  </si>
  <si>
    <t>Nguyễn Việt</t>
  </si>
  <si>
    <t>30/03/1991</t>
  </si>
  <si>
    <t>Phát triển nhân lực tại Công ty TNHH Sun Asterisk Việt Nam</t>
  </si>
  <si>
    <t>80/ĐHKT-QĐ ngày 7/1/2019</t>
  </si>
  <si>
    <t>0974233390</t>
  </si>
  <si>
    <t>longhoang279@gmail.com</t>
  </si>
  <si>
    <t>0936169096</t>
  </si>
  <si>
    <t>vietanh.tav@gmail.com</t>
  </si>
  <si>
    <t>Nguyên CB Trường ĐHKT-ĐHQGHN</t>
  </si>
  <si>
    <t>Trần Anh</t>
  </si>
  <si>
    <t>04/07/1980</t>
  </si>
  <si>
    <t>Quản lý nguồn nhân lực tại Văn phòng chính phủ nước Cộng hòa xã hội chủ nghĩa Việt Nam</t>
  </si>
  <si>
    <t>128/ĐHKT-QĐ ngày 7/1/2019</t>
  </si>
  <si>
    <t>0908016668</t>
  </si>
  <si>
    <t>tuantajindo@gmail.com</t>
  </si>
  <si>
    <t>xin anh Hiệp CT</t>
  </si>
  <si>
    <t xml:space="preserve">  </t>
  </si>
  <si>
    <t>Trịnh Thị Minh</t>
  </si>
  <si>
    <t>Trịnh Thị Minh Thảo</t>
  </si>
  <si>
    <t>19/06/1992</t>
  </si>
  <si>
    <t>Nâng cao chất lượng hoạt động môi giới chứng khoán tại công ty TNHH chứng khoán Ngân hàng TMCP Ngoại Thương Việt Nam (VCBS)</t>
  </si>
  <si>
    <t>3101/ĐHKT-QĐ ngày 8/11/2017</t>
  </si>
  <si>
    <t>0979240438</t>
  </si>
  <si>
    <t>thaominh.vic@gmail.com</t>
  </si>
  <si>
    <t>Nguyễn Thị Hà</t>
  </si>
  <si>
    <t>05/06/1988</t>
  </si>
  <si>
    <t>Đào tạo nguồn nhân lực tại Ngân hàng nông nghiệp và phát triển nông thôn Việt Nam - Chi nhánh Hà Tây</t>
  </si>
  <si>
    <t xml:space="preserve">TS. Trương Minh Đức </t>
  </si>
  <si>
    <t>3045/ĐHKT-QĐ ngày 8/11/2017</t>
  </si>
  <si>
    <t>0982074742</t>
  </si>
  <si>
    <t>nguyenha0506@gmail.com</t>
  </si>
  <si>
    <t>DANH SÁCH HỌC VIÊN ĐĂNG KÝ BẢO VỆ LUẬN VĂN THẠC SĨ 
ĐỢT 1 - NĂM 2020 (THÁNG 5)</t>
  </si>
  <si>
    <t>Đường Lê Trọng</t>
  </si>
  <si>
    <t>Nhân</t>
  </si>
  <si>
    <t>25/10/1991</t>
  </si>
  <si>
    <t>Quản lý nhân lực tại Kho bạc Nhà nước Vĩnh Phúc</t>
  </si>
  <si>
    <t>111/ĐHKT-QĐ ngày 7/1/2019</t>
  </si>
  <si>
    <t>0963251091</t>
  </si>
  <si>
    <t>nhandlt@vst.gov.vn</t>
  </si>
  <si>
    <t>Vũ Tư</t>
  </si>
  <si>
    <t>An</t>
  </si>
  <si>
    <t>Vũ Tư An</t>
  </si>
  <si>
    <t>01/05/1991</t>
  </si>
  <si>
    <t>Quản trị chất lượng dịch vụ của hệ thống cửa hàng xăng dầu - Công ty TNHH MTV BCA - Thăng Long</t>
  </si>
  <si>
    <t>1255/ĐHKT-QĐ ngày 3/5/2019</t>
  </si>
  <si>
    <t>0944591868</t>
  </si>
  <si>
    <t>anvt84@viettel.com</t>
  </si>
  <si>
    <t>Nguyễn Tân</t>
  </si>
  <si>
    <t>Nguyễn Tân Thắng</t>
  </si>
  <si>
    <t>17/05/1992</t>
  </si>
  <si>
    <t>Phát triển ngân hàng điện tử dành cho khách hàng tổ chức tại Ngân hàng thương mại cổ phần Quân đội</t>
  </si>
  <si>
    <t>PGS.TS Phạm Thị Túy</t>
  </si>
  <si>
    <t>Học viện Chính trị Quốc Gia HCM</t>
  </si>
  <si>
    <t>1164/ĐHKT-QĐ ngày 3/5/2019</t>
  </si>
  <si>
    <t>0986170592</t>
  </si>
  <si>
    <t>tanthang175@gmail.com</t>
  </si>
  <si>
    <t>Nguyễn Anh</t>
  </si>
  <si>
    <t>Nguyễn Anh Sơn</t>
  </si>
  <si>
    <t>10/10/1992</t>
  </si>
  <si>
    <t>Chất lượng dịch vụ ngân hàng bán lẻ tại Ngân hàng Thương mại Cổ phần Đầu tư và Phát triển Việt Nam - BIDV chi nhánh Đại La</t>
  </si>
  <si>
    <t>1329/ĐHKT-QĐ ngày 11/05/2018</t>
  </si>
  <si>
    <t>0962291688</t>
  </si>
  <si>
    <t>nguyenanhson1010@gmail.com</t>
  </si>
  <si>
    <t>Bùi Thu</t>
  </si>
  <si>
    <t>Hằng</t>
  </si>
  <si>
    <t>Bùi Thu Hằng</t>
  </si>
  <si>
    <t>17/11/1991</t>
  </si>
  <si>
    <t>Dịch vụ thanh toán không dùng tiền mặt tại Ngân hàng Thương mại Cổ phần đầu tư và phát triển Việt Nam - Chi nhánh Cầu Giấy</t>
  </si>
  <si>
    <t>TS. Lê Xuân Sang</t>
  </si>
  <si>
    <t>Viện Kinh tế Việt Nam</t>
  </si>
  <si>
    <t>1053/ĐHKT-QĐ ngày 17/04/2018</t>
  </si>
  <si>
    <t>0982267713</t>
  </si>
  <si>
    <t>hangbt91@gmail.com</t>
  </si>
  <si>
    <t>Vũ Thị Quỳnh Phương</t>
  </si>
  <si>
    <t>24/06/1989</t>
  </si>
  <si>
    <t>Lai Châu</t>
  </si>
  <si>
    <t>Kiểm soát chi thường xuyên ngân sách nhà nước qua Kho bạc nhà nước Hoàn Kiếm</t>
  </si>
  <si>
    <t>1152/ĐHKT-QĐ ngày 3/5/2019</t>
  </si>
  <si>
    <t>0944890886</t>
  </si>
  <si>
    <t>vuquynhphuong90@gmail.com</t>
  </si>
  <si>
    <t>Đào Chiến</t>
  </si>
  <si>
    <t>09/03/1991</t>
  </si>
  <si>
    <t>Chất lượng tín dụng tại Ngân hàng Nông nghiệp và Phát triển Nông thôn Việt Nam - Chi nhánh Đông Anh</t>
  </si>
  <si>
    <t>QH-2018-E</t>
  </si>
  <si>
    <t>2913/QĐ-ĐHKT ngày 3/10/2019</t>
  </si>
  <si>
    <t>0978180291</t>
  </si>
  <si>
    <t>thangdao.ktnn@gmail.com</t>
  </si>
  <si>
    <t xml:space="preserve">Phùng Thị Hồng </t>
  </si>
  <si>
    <t>Hạnh</t>
  </si>
  <si>
    <t>Phùng Thị Hồng Hạnh</t>
  </si>
  <si>
    <t>10/04/1990</t>
  </si>
  <si>
    <t>Quản lý tài chính tại Bệnh viện Đa khoa Đông Anh, thành phố Hà Nội</t>
  </si>
  <si>
    <t>TS. Vũ Thị Dậu</t>
  </si>
  <si>
    <t>1108/ĐHKT-QĐ ngày 3/5/2019</t>
  </si>
  <si>
    <t>0985998512</t>
  </si>
  <si>
    <t>hanhph90@gmail.com</t>
  </si>
  <si>
    <t>03/02/1982</t>
  </si>
  <si>
    <t>Quản lý tài chính tại Bệnh viện Đa khoa huyện Mê Linh, thành phố Hà Nội</t>
  </si>
  <si>
    <t>PGS.TS Mai Thị Thanh Xuân</t>
  </si>
  <si>
    <t>1112/ĐHKT-QĐ ngày 3/5/2019</t>
  </si>
  <si>
    <t>0979318067</t>
  </si>
  <si>
    <t>nguyenhongml07@gmail.com</t>
  </si>
  <si>
    <t>Nguyễn Thị An</t>
  </si>
  <si>
    <t>24/05/1994</t>
  </si>
  <si>
    <t>Hoạt động marketing sản phẩm gửi tiết kiệm cho khách hàng cá nhân tại ngân hàng TMCP Sài Gòn - Hà Nội (SHB)</t>
  </si>
  <si>
    <t>1254/ĐHKT-QĐ ngày 3/5/2019</t>
  </si>
  <si>
    <t>0972754590</t>
  </si>
  <si>
    <t>nguyen.thian@sbvamc.vn</t>
  </si>
  <si>
    <t>Nguyễn Thu Vân</t>
  </si>
  <si>
    <t>03/03/1992</t>
  </si>
  <si>
    <t>Dịch vụ Internet Banking tại Ngân hàng Thương mại Cổ phần Kỹ Thương Việt Nam</t>
  </si>
  <si>
    <t>1235/ĐHKT-QĐ ngày 3/5/2019</t>
  </si>
  <si>
    <t>0394286435</t>
  </si>
  <si>
    <t>nguyenthuvan3392@gmail.com</t>
  </si>
  <si>
    <t>Trương Lâm</t>
  </si>
  <si>
    <t>Trương Lâm Tùng</t>
  </si>
  <si>
    <t>Chất lượng tín dụng bán lẻ của Ngân hàng TMCP Đầu tư và Phát triển Việt Nam - Chi nhánh tỉnh Tuyên Quang</t>
  </si>
  <si>
    <t>PGS.TS. Trần Thị Thái Hà</t>
  </si>
  <si>
    <t>1312/ĐHKT-QĐ ngày 3/5/2019</t>
  </si>
  <si>
    <t>0966117992</t>
  </si>
  <si>
    <t>truonglamtung92@gmail.com</t>
  </si>
  <si>
    <t>gia hạn</t>
  </si>
  <si>
    <t>TCNH2</t>
  </si>
  <si>
    <t>2052/QĐ-ĐHKT ngày 2/8/2018 của Hiệu trưởng Trường ĐHKT</t>
  </si>
  <si>
    <t>Trần Hoàng</t>
  </si>
  <si>
    <t>Trần Hoàng Hưng</t>
  </si>
  <si>
    <t>25/03/1992</t>
  </si>
  <si>
    <t>Quản lý chi ngân sách nhà nước tại huyện Tam Nông, tỉnh Phú Thọ</t>
  </si>
  <si>
    <t>TS. Hoàng Triều Hoa</t>
  </si>
  <si>
    <t>1116/ĐHKT-QĐ ngày 3/5/2019</t>
  </si>
  <si>
    <t>0964782679</t>
  </si>
  <si>
    <t>hoanghung.vpub.2503@gmail.com</t>
  </si>
  <si>
    <t>Nguyễn Thành</t>
  </si>
  <si>
    <t>13/12/1990</t>
  </si>
  <si>
    <t>Nguyễn Thành Nam</t>
  </si>
  <si>
    <t>Lâm Đồng</t>
  </si>
  <si>
    <t>Quản lý nhà nước về thu hút vốn đầu tư nước ngoài theo hướng bền vững tại tỉnh Tuyên Quang</t>
  </si>
  <si>
    <t>TS. Nguyễn Thuỳ Anh</t>
  </si>
  <si>
    <t>1139/ĐHKT-QĐ ngày 3/5/2019</t>
  </si>
  <si>
    <t>0966319797</t>
  </si>
  <si>
    <t>namthanh.vn1312@gmail.com</t>
  </si>
  <si>
    <t>Thư</t>
  </si>
  <si>
    <t>Mai Thị Thư</t>
  </si>
  <si>
    <t>09/03/1994</t>
  </si>
  <si>
    <t>Hiệu quả quản trị dòng tiền tại công ty cổ phần CLAY Việt Nam</t>
  </si>
  <si>
    <t>1300/ĐHKT-QĐ ngày 3/5/2019</t>
  </si>
  <si>
    <t>0984548812</t>
  </si>
  <si>
    <t>maithu94ulsa@gmail.com</t>
  </si>
  <si>
    <t>Lê Thị Hồng</t>
  </si>
  <si>
    <t>Nhung</t>
  </si>
  <si>
    <t>Lê Thị Hồng Nhung</t>
  </si>
  <si>
    <t>18/04/1995</t>
  </si>
  <si>
    <t>Phát triển dịch vụ ngân hàng bán lẻ tại ngân hàng TMCP Đông Nam Á - Chi nhánh Cầu Giấy</t>
  </si>
  <si>
    <t>1296/ĐHKT-QĐ ngày 3/5/2019</t>
  </si>
  <si>
    <t>0981844433</t>
  </si>
  <si>
    <t>nhunglth1804@gmail.com</t>
  </si>
  <si>
    <t>Lê Hà</t>
  </si>
  <si>
    <t>Lê Hà Phương</t>
  </si>
  <si>
    <t>26/06/1987</t>
  </si>
  <si>
    <t>Kiểm soát chi đầu tư xây dựng cơ bản tại Kho bạc nhà nước huyện Yên Lạc, tỉnh Vĩnh Phúc</t>
  </si>
  <si>
    <t>1151/ĐHKT-QĐ ngày 3/5/2019</t>
  </si>
  <si>
    <t>0982026687</t>
  </si>
  <si>
    <t>phuonglh03@gmail.com</t>
  </si>
  <si>
    <t>Cao Hoàng</t>
  </si>
  <si>
    <t>Cao Hoàng Linh</t>
  </si>
  <si>
    <t>01/08/1988</t>
  </si>
  <si>
    <t>Quản lý tài chính tại Công ty cổ phần đường sắt Thanh Hóa</t>
  </si>
  <si>
    <t>2988/ĐHKT-QĐ ngày 8/11/2017</t>
  </si>
  <si>
    <t>0985897489</t>
  </si>
  <si>
    <t>caohoanglinh88@gmail.com</t>
  </si>
  <si>
    <t>Nguyễn Thị Mỹ</t>
  </si>
  <si>
    <t>Nguyễn Thị Mỹ Linh</t>
  </si>
  <si>
    <t>10/09/1993</t>
  </si>
  <si>
    <t>Quản lý nhân lực khảo thí tại Đại học Quốc Gia Hà Nội</t>
  </si>
  <si>
    <t>PGS.TS Trần Đức Hiệp</t>
  </si>
  <si>
    <t>1568/ĐHKT-QĐ ngày 28/5/2019</t>
  </si>
  <si>
    <t>0969711299</t>
  </si>
  <si>
    <t>linhnguyen993yb@gmail.com</t>
  </si>
  <si>
    <t>Xin xếp DS ở giữa</t>
  </si>
  <si>
    <t xml:space="preserve">Nguyễn Hoàng </t>
  </si>
  <si>
    <t>Nguyễn Hoàng Yên</t>
  </si>
  <si>
    <t>04/10/1977</t>
  </si>
  <si>
    <t>Quản lý mua sắm trang thiết bị y tế tại Bệnh viện Bạch Mai</t>
  </si>
  <si>
    <t>1196/ĐHKT-QĐ ngày 3/5/2019</t>
  </si>
  <si>
    <t>mới có LV</t>
  </si>
  <si>
    <t>Nguyễn Nam</t>
  </si>
  <si>
    <t>Nho</t>
  </si>
  <si>
    <t>Nguyễn Nam Nho</t>
  </si>
  <si>
    <t>26/08/1978</t>
  </si>
  <si>
    <t>Văn hóa kinh doanh tại Khu du lịch - Di tích Đền Sóc Sơn</t>
  </si>
  <si>
    <t>1023/ĐHKT-QĐ ngày 17/04/2018</t>
  </si>
  <si>
    <t>0978888946</t>
  </si>
  <si>
    <t>thanhcongsocson@gmai.com</t>
  </si>
  <si>
    <t>Vương Thu</t>
  </si>
  <si>
    <t>Vương Thu Thảo</t>
  </si>
  <si>
    <t>09/07/1991</t>
  </si>
  <si>
    <t>Chất lượng dịch vụ thẻ tại ngân hàng thương mại trách nhiệm hữu hạn một thành viên Dầu khí Toàn cầu - Chi nhánh Thăng Long</t>
  </si>
  <si>
    <t>1299/ĐHKT-QĐ ngày 3/5/2019</t>
  </si>
  <si>
    <t>0971971991</t>
  </si>
  <si>
    <t>vtthao97@gmail.com</t>
  </si>
  <si>
    <t>09/06/1993</t>
  </si>
  <si>
    <t>Hiệu quả quản trị tài chính tại Nhà xuất bản Chính trị quốc gia sự thật</t>
  </si>
  <si>
    <t>TS. Vũ Thị Loan</t>
  </si>
  <si>
    <t>2921/ĐHKT-QĐ ngày 3/10/2019</t>
  </si>
  <si>
    <t>0911060906</t>
  </si>
  <si>
    <t>tungle2018@gmail.com</t>
  </si>
  <si>
    <t>Đỗ Thu</t>
  </si>
  <si>
    <t>Hiền</t>
  </si>
  <si>
    <t>Đỗ Thu Hiền</t>
  </si>
  <si>
    <t>02/08/1984</t>
  </si>
  <si>
    <t>Quản lý nhân lực tại Công ty TNHH Một thành viên truyền thông và công nghệ GSMART</t>
  </si>
  <si>
    <t>921/ĐHKT-QĐ ngày 17/04/2018</t>
  </si>
  <si>
    <t>0846556222</t>
  </si>
  <si>
    <t>nhunghien2012@yahoo.com</t>
  </si>
  <si>
    <t>24/10/1980</t>
  </si>
  <si>
    <t>Quản lý nhân lực tại Công ty TNHH Một thành viên cơ khí 17</t>
  </si>
  <si>
    <t>3002/ĐHKT-QĐ ngày 3/10/2019</t>
  </si>
  <si>
    <t>0869175359</t>
  </si>
  <si>
    <t>cuacatom66@gmail.com</t>
  </si>
  <si>
    <t xml:space="preserve">Thầy Đường </t>
  </si>
  <si>
    <t xml:space="preserve">Lê Thanh </t>
  </si>
  <si>
    <t>Lê Thanh Hải</t>
  </si>
  <si>
    <t>27/01/1982</t>
  </si>
  <si>
    <t>Quản lý nhà nước về đất đai trên địa bàn Thị xã Từ Sơn, tỉnh Bắc Ninh</t>
  </si>
  <si>
    <t>1100/ĐHKT-QĐ ngày 3/5/2019</t>
  </si>
  <si>
    <t>0945659797</t>
  </si>
  <si>
    <t>hailt@vnu.edu.vn</t>
  </si>
  <si>
    <t>18057094</t>
  </si>
  <si>
    <t>Phạm Kim</t>
  </si>
  <si>
    <t>Phạm Kim Ngân</t>
  </si>
  <si>
    <t>25/08/1990</t>
  </si>
  <si>
    <t>Sự hài lòng với công việc của nhân viên Viện khoa học Đo đạc và Bản đồ</t>
  </si>
  <si>
    <t>1244/ĐHKT-QĐ ngày 3/5/2019</t>
  </si>
  <si>
    <t>0988416818</t>
  </si>
  <si>
    <t>kimngancs90@gmail.com</t>
  </si>
  <si>
    <t>Nguyễn Hoàng</t>
  </si>
  <si>
    <t>Nguyễn Hoàng Sơn</t>
  </si>
  <si>
    <t>09/02/1984</t>
  </si>
  <si>
    <t>Quản lý thu thuế nhập khẩu sau thông quan tại Cục hải quan tỉnh Lạng Sơn</t>
  </si>
  <si>
    <t>1161/ĐHKT-QĐ ngày 3/5/2019</t>
  </si>
  <si>
    <t>0974506401</t>
  </si>
  <si>
    <t>haichinam84@gmail.com</t>
  </si>
  <si>
    <t>Vũ Thái</t>
  </si>
  <si>
    <t>Vũ Thái Nam</t>
  </si>
  <si>
    <t>10/05/1979</t>
  </si>
  <si>
    <t>Quản lý nhân lực tại Tổng công ty Bưu điện Việt Nam</t>
  </si>
  <si>
    <t>917/ĐHKT-QĐ ngày 17/04/2018</t>
  </si>
  <si>
    <t>0983100579</t>
  </si>
  <si>
    <t>vunam1005@gmail.com</t>
  </si>
  <si>
    <t>Trần Hồng</t>
  </si>
  <si>
    <t>Trần Hồng Thái</t>
  </si>
  <si>
    <t>25/07/1983</t>
  </si>
  <si>
    <t>Xây dựng định mức lao động tại Công ty Thương mại và Xuất nhập khẩu Viettel</t>
  </si>
  <si>
    <t>1256/ĐHKT-QĐ ngày 3/5/2019</t>
  </si>
  <si>
    <t>0986388388</t>
  </si>
  <si>
    <t>thaith2507@gmail.com</t>
  </si>
  <si>
    <t>Dương Thị</t>
  </si>
  <si>
    <t>Dương Thị Hà</t>
  </si>
  <si>
    <t>11/01/1989</t>
  </si>
  <si>
    <t>Quản lý nhân lực tại Công ty Cổ phần Copom thương mại và công nghệ</t>
  </si>
  <si>
    <t>912/ĐHKT-QĐ ngày 17/04/2018</t>
  </si>
  <si>
    <t>0995685555</t>
  </si>
  <si>
    <t>scarlett6489@gmail.com</t>
  </si>
  <si>
    <t>Lê Thị Mỹ</t>
  </si>
  <si>
    <t>Lệ</t>
  </si>
  <si>
    <t>Lê Thị Mỹ Lệ</t>
  </si>
  <si>
    <t>13/04/1986</t>
  </si>
  <si>
    <t>Phát triển dịch vụ phi tín dụng tại Ngân hàng Nông nghiệp và Phát triển nông  thôn, chi nhánh Hòa Lạc - Hà Nội 1</t>
  </si>
  <si>
    <t>TS. Nguyễn Xuân Thành</t>
  </si>
  <si>
    <t>Cục Thuế Hà Nội</t>
  </si>
  <si>
    <t>1289/ĐHKT-QĐ ngày 3/5/2019</t>
  </si>
  <si>
    <t>0392905831</t>
  </si>
  <si>
    <t>lethimyle134@gmail.com</t>
  </si>
  <si>
    <t>Thầy Hải CT</t>
  </si>
  <si>
    <t>Cao Anh</t>
  </si>
  <si>
    <t>05/05/1987</t>
  </si>
  <si>
    <t>Trách nhiệm xã hội của Ngân hàng thương mại cổ phần Bưu điện Liên Việt</t>
  </si>
  <si>
    <t>54/ĐHKT-QĐ ngày 7/1/2019</t>
  </si>
  <si>
    <t>0936696959</t>
  </si>
  <si>
    <t>trungcaoanh@gmail.com</t>
  </si>
  <si>
    <t>Nguyễn Thị Hồng Hải</t>
  </si>
  <si>
    <t>22/08/1986</t>
  </si>
  <si>
    <t>Quản lý vốn đầu tư xây dựng cơ bản từ ngân sách nhà nước tại Bộ Văn hóa, Thể thao và Du lịch</t>
  </si>
  <si>
    <t>TS. Ngô Đăng Thành</t>
  </si>
  <si>
    <t>1101/ĐHKT-QĐ ngày 3/5/2019</t>
  </si>
  <si>
    <t>thiếu GKS</t>
  </si>
  <si>
    <t>0985989300</t>
  </si>
  <si>
    <t>honghaibvh@gmail.com</t>
  </si>
  <si>
    <t>Hà Đăng</t>
  </si>
  <si>
    <t>Hà Đăng Tuấn</t>
  </si>
  <si>
    <t>26/08/1982</t>
  </si>
  <si>
    <t>Quản lý chi thường xuyên ngân sách nhà nước tại Trường Đại học phòng cháy chữa cháy, Bộ Công An</t>
  </si>
  <si>
    <t>PGS.TS Phí Mạnh Hồng</t>
  </si>
  <si>
    <t>1186/ĐHKT-QĐ ngày 3/5/2019</t>
  </si>
  <si>
    <t>0909666682</t>
  </si>
  <si>
    <t>hatuan8287@gmail.com</t>
  </si>
  <si>
    <t>Trần Thị Khánh</t>
  </si>
  <si>
    <t>Trần Thị Khánh Vân</t>
  </si>
  <si>
    <t>27/10/1994</t>
  </si>
  <si>
    <t>Phát triển đội ngũ biên tập viên Nhà xuất bản Chính trị quốc gia Sự thật</t>
  </si>
  <si>
    <t>1220/ĐHKT-QĐ ngày 3/5/2019</t>
  </si>
  <si>
    <t>0369260868</t>
  </si>
  <si>
    <t>trankhanhvan94@gmail.com</t>
  </si>
  <si>
    <t>Tuyên</t>
  </si>
  <si>
    <t>Nguyễn Văn Tuyên</t>
  </si>
  <si>
    <t>25/12/1982</t>
  </si>
  <si>
    <t>Chất lượng dịch vụ đời sống sinh viên tại Trường Đại học FPT Cơ sở Hà Nội</t>
  </si>
  <si>
    <t>1020/ĐHKT-QĐ ngày 17/04/2018</t>
  </si>
  <si>
    <t>QTKD3</t>
  </si>
  <si>
    <t>0973363193</t>
  </si>
  <si>
    <t>nguyenvantuyen3103@gmail.com</t>
  </si>
  <si>
    <t>26/09/1979</t>
  </si>
  <si>
    <t>Quản lý tài chính tại Tổng công ty 36</t>
  </si>
  <si>
    <t>PGS.TS. Trần Đức Hiệp</t>
  </si>
  <si>
    <t>2985/ĐHKT-QĐ ngày 3/10/2019</t>
  </si>
  <si>
    <t>0966399119</t>
  </si>
  <si>
    <t>beocon2204@gmail.com</t>
  </si>
  <si>
    <t>Hồ Anh</t>
  </si>
  <si>
    <t>01/11/1983</t>
  </si>
  <si>
    <t>Quản lý nhân lực tại Kho bạc Nhà nước Nam Định</t>
  </si>
  <si>
    <t>1160/ĐHKT-QĐ ngày 3/5/2019</t>
  </si>
  <si>
    <t>0988424244</t>
  </si>
  <si>
    <t>hoanhson@gmail.com</t>
  </si>
  <si>
    <t>Hoài</t>
  </si>
  <si>
    <t>13/04/1987</t>
  </si>
  <si>
    <t>Phát triển nhân lực du lịch thành phố Hà Nội</t>
  </si>
  <si>
    <t>Học viện Chính trị Quốc gia Hồ Chí Minh</t>
  </si>
  <si>
    <t>1111/ĐHKT-QĐ ngày 3/5/2019</t>
  </si>
  <si>
    <t>0983299996</t>
  </si>
  <si>
    <t>hoainguyenvnat@gmail.com</t>
  </si>
  <si>
    <t>Phan Thanh</t>
  </si>
  <si>
    <t>30/01/1990</t>
  </si>
  <si>
    <t>Phát triển thị trường nước ngoài của công ty TNHH Thanh An giai đoạn 2020-2025</t>
  </si>
  <si>
    <t>Đại học Quốc Gia Hà Nội</t>
  </si>
  <si>
    <t>1262/ĐHKT-QĐ ngày 3/5/2019</t>
  </si>
  <si>
    <t>0936088820</t>
  </si>
  <si>
    <t>thanhthuy.dove@gmail.com</t>
  </si>
  <si>
    <t>0965216673</t>
  </si>
  <si>
    <t>mien1977@gmail.com</t>
  </si>
  <si>
    <t>Định</t>
  </si>
  <si>
    <t>01/07/1992</t>
  </si>
  <si>
    <t>Quản lý nợ tại Ngân hàng nông nghiệp và phát triển nông thôn Việt Nam Agribank</t>
  </si>
  <si>
    <t>88/ĐHKT-QĐ ngày 7/1/2019</t>
  </si>
  <si>
    <t>0912444508</t>
  </si>
  <si>
    <t>xuandinh.new@gmail.com</t>
  </si>
  <si>
    <t>Nguyễn Thu Hà</t>
  </si>
  <si>
    <t>24/12/1987</t>
  </si>
  <si>
    <t>Dịch vụ tín dụng đối với doanh nghiệp FDI tại ngân hàng TMCP Việt Á</t>
  </si>
  <si>
    <t>1203/ĐHKT-QĐ ngày 3/5/2019</t>
  </si>
  <si>
    <t>0985099600</t>
  </si>
  <si>
    <t>hant12.win@gmail.com</t>
  </si>
  <si>
    <t>Phạm Trung</t>
  </si>
  <si>
    <t>Phạm Trung Phương</t>
  </si>
  <si>
    <t>06/01/1986</t>
  </si>
  <si>
    <t>Rào cản kỹ thuật của EU và tác động đối với hàng xuất khẩu của Việt Nam sang EU</t>
  </si>
  <si>
    <t>PGS.TS Hà Văn Hội</t>
  </si>
  <si>
    <t>1208/ĐHKT-QĐ ngày 3/5/2019</t>
  </si>
  <si>
    <t>0982525666</t>
  </si>
  <si>
    <t>phuong.pt6186@gmail.com</t>
  </si>
  <si>
    <t>Thầy Đường CT</t>
  </si>
  <si>
    <t>Danh sách gồm 56 học viên./.</t>
  </si>
  <si>
    <t>anh Toản xin thầy Hiệp CT</t>
  </si>
  <si>
    <t>Bùi Quốc</t>
  </si>
  <si>
    <t>Lân</t>
  </si>
  <si>
    <t>11/11/1989</t>
  </si>
  <si>
    <t>Quản lý tài chính theo cơ chế tự chủ tài chính tại Viện Quy hoạch xây dựng Hà Nội</t>
  </si>
  <si>
    <t>2896/ĐHKT-QĐ ngày 3/10/2019</t>
  </si>
  <si>
    <t>0972581831</t>
  </si>
  <si>
    <t>buiquoclan@gmail.com</t>
  </si>
  <si>
    <t>Lâm</t>
  </si>
  <si>
    <t>23/02/1991</t>
  </si>
  <si>
    <t>Quản lý rủi ro trong kiểm soát chi nhân sách nhà nước qua Kho bạc Nhà nước Sơn Tây, thành phố Hà Nội</t>
  </si>
  <si>
    <t>2895/ĐHKT-QĐ ngày 3/10/2019</t>
  </si>
  <si>
    <t>0356295502</t>
  </si>
  <si>
    <t>nguyenvanlam0291@gmail.com</t>
  </si>
  <si>
    <t>18057012</t>
  </si>
  <si>
    <t>18057011</t>
  </si>
  <si>
    <t>Hòa</t>
  </si>
  <si>
    <t>Nguyễn Thị Hòa</t>
  </si>
  <si>
    <t>22/02/1992</t>
  </si>
  <si>
    <t>Chính sách đối với đầu tư thiên thần tại Trung Quốc và hàm ý cho Việt Nam</t>
  </si>
  <si>
    <t>1205/ĐHKT-QĐ ngày 3/5/2019</t>
  </si>
  <si>
    <t>0392920221</t>
  </si>
  <si>
    <t>hoanguyenuebvnu@gmail.com</t>
  </si>
  <si>
    <t>Trần Mạnh</t>
  </si>
  <si>
    <t>Quyền</t>
  </si>
  <si>
    <t>Trần Mạnh Quyền</t>
  </si>
  <si>
    <t>23/10/1975</t>
  </si>
  <si>
    <t>Thu hút và sử dụng nguồn vốn hỗ trợ phát triển chính thức của Ngân hàng thế giới tại tỉnh Cần Thơ</t>
  </si>
  <si>
    <t>1209/ĐHKT-QĐ ngày 3/5/2019</t>
  </si>
  <si>
    <t>0934758688</t>
  </si>
  <si>
    <t>quyentranmanh@gmail.com</t>
  </si>
  <si>
    <t>Nguyễn Minh</t>
  </si>
  <si>
    <t>Chi</t>
  </si>
  <si>
    <t>30/07/1986</t>
  </si>
  <si>
    <t>Quản lý về hoạt động bảo đảm tín dụng tại Ngân hàng TMCP Tiên Phong - Chi nhánh Hải Phòng</t>
  </si>
  <si>
    <t>TS. Bùi Tuấn Anh</t>
  </si>
  <si>
    <t>Hội tin học Việt Nam</t>
  </si>
  <si>
    <t>3813/ĐHKT-QĐ ngày 29/12/2017</t>
  </si>
  <si>
    <t>NN</t>
  </si>
  <si>
    <t>'0987301986</t>
  </si>
  <si>
    <t>nguyenminhchi.sbv@gmail.com</t>
  </si>
  <si>
    <t>Vũ Thu</t>
  </si>
  <si>
    <t>Vũ Thu Hiền</t>
  </si>
  <si>
    <t>10/09/1986</t>
  </si>
  <si>
    <t>Thu hút và sử dụng nguồn vốn hỗ trợ phát triển chính thức của Pháp vào Việt Nam</t>
  </si>
  <si>
    <t>PGS.TS Nguyễn Thị Kim Chi</t>
  </si>
  <si>
    <t>1204/ĐHKT-QĐ ngày 3/5/2019</t>
  </si>
  <si>
    <t>0931758688</t>
  </si>
  <si>
    <t>chưa nộp</t>
  </si>
  <si>
    <t>Nguyễn Khánh</t>
  </si>
  <si>
    <t>Nghiên cứu tác động giữa đặc điểm của Hội đồng quản trị với khẩu vị rủi ro của ngân hàng thương mại cổ phần Việt Nam</t>
  </si>
  <si>
    <t>PGS. TS. Trần Thị Thanh Tú</t>
  </si>
  <si>
    <t>1291/ĐHKT-QĐ ngày 3/5/2019</t>
  </si>
  <si>
    <t>TCNH</t>
  </si>
  <si>
    <t>Danh sách gồm 63 học viên./.</t>
  </si>
  <si>
    <t>Liên Bang Nga</t>
  </si>
  <si>
    <t>2727/QĐ-ĐHKT ngày 5 tháng 10 năm 2018</t>
  </si>
  <si>
    <t>Định hướng nghiên cứu</t>
  </si>
  <si>
    <t>A+</t>
  </si>
  <si>
    <t>1175/QĐ-ĐHKT ngày 25 tháng 5 năm 2020</t>
  </si>
  <si>
    <t>PGS.TS. Mai Thu Hiền</t>
  </si>
  <si>
    <t>03/06/2020</t>
  </si>
  <si>
    <t>Loại chương trình đào tạo</t>
  </si>
  <si>
    <t>STT</t>
  </si>
  <si>
    <t>CỘNG HÒA XÃ HỘI CHỦ NGHĨA VIỆT NAM</t>
  </si>
  <si>
    <t>Độc lập - Tự do - Hạnh phúc</t>
  </si>
  <si>
    <t>Danh sách gồm 01  học viên./.</t>
  </si>
  <si>
    <t>DANH SÁCH HỌC VIÊN CAO HỌC ĐƯỢC CÔNG NHẬN HỌC VỊ VÀ CẤP BẰNG THẠC SĨ ĐỢT THÁNG 6/2020</t>
  </si>
  <si>
    <t>(kèm theo Quyết định số 1555/QĐ-ĐHKT ngày 26/6/2020)</t>
  </si>
  <si>
    <t>Ngành</t>
  </si>
  <si>
    <t>HIỆU TRƯỞNG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</si>
</sst>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00"/>
  </numFmts>
  <fonts count="24"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3"/>
      <color theme="1"/>
      <name val="Times New Roman"/>
      <family val="1"/>
    </font>
    <font>
      <u/>
      <sz val="13"/>
      <color theme="10"/>
      <name val="Arial"/>
      <family val="2"/>
    </font>
    <font>
      <u/>
      <sz val="10"/>
      <name val="Arial"/>
      <family val="2"/>
    </font>
    <font>
      <sz val="10"/>
      <name val="Arial"/>
      <family val="2"/>
    </font>
    <font>
      <sz val="10"/>
      <color theme="1"/>
      <name val="Arial"/>
      <family val="2"/>
    </font>
    <font>
      <i/>
      <sz val="13"/>
      <name val="Times New Roman"/>
      <family val="1"/>
      <charset val="163"/>
    </font>
    <font>
      <b/>
      <i/>
      <sz val="14"/>
      <name val="Times New Roman"/>
      <family val="1"/>
      <charset val="163"/>
    </font>
    <font>
      <sz val="13"/>
      <name val="Times New Roman"/>
      <family val="1"/>
      <charset val="163"/>
    </font>
    <font>
      <u/>
      <sz val="13"/>
      <name val="Times New Roman"/>
      <family val="1"/>
    </font>
    <font>
      <i/>
      <sz val="14"/>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s>
  <cellStyleXfs count="14">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0" fontId="17" fillId="0" borderId="0"/>
    <xf numFmtId="164" fontId="18" fillId="0" borderId="0" applyFont="0" applyFill="0" applyBorder="0" applyAlignment="0" applyProtection="0"/>
  </cellStyleXfs>
  <cellXfs count="217">
    <xf numFmtId="0" fontId="0" fillId="0" borderId="0" xfId="0"/>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xf numFmtId="0" fontId="9" fillId="2" borderId="0" xfId="0" applyFont="1" applyFill="1"/>
    <xf numFmtId="4" fontId="10" fillId="2"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0" fontId="9" fillId="3" borderId="0" xfId="0" applyFont="1" applyFill="1"/>
    <xf numFmtId="0" fontId="9" fillId="2" borderId="0" xfId="0" applyFont="1" applyFill="1" applyAlignment="1">
      <alignment horizontal="left"/>
    </xf>
    <xf numFmtId="4" fontId="9" fillId="2" borderId="0" xfId="0" applyNumberFormat="1" applyFont="1" applyFill="1"/>
    <xf numFmtId="0" fontId="7" fillId="2" borderId="0" xfId="0" applyFont="1" applyFill="1"/>
    <xf numFmtId="0" fontId="11" fillId="2" borderId="0" xfId="0" applyFont="1" applyFill="1"/>
    <xf numFmtId="0" fontId="7" fillId="2" borderId="0" xfId="0" applyFont="1" applyFill="1" applyAlignment="1">
      <alignment horizontal="left"/>
    </xf>
    <xf numFmtId="4" fontId="7" fillId="2" borderId="0" xfId="0" applyNumberFormat="1" applyFont="1" applyFill="1"/>
    <xf numFmtId="0" fontId="10"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3"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9" fillId="2" borderId="1" xfId="0" applyFont="1" applyFill="1" applyBorder="1"/>
    <xf numFmtId="0" fontId="10" fillId="2" borderId="1" xfId="0" applyFont="1" applyFill="1" applyBorder="1" applyAlignment="1">
      <alignment vertical="center" wrapText="1"/>
    </xf>
    <xf numFmtId="0" fontId="9" fillId="2" borderId="0" xfId="0" applyFont="1" applyFill="1" applyBorder="1"/>
    <xf numFmtId="0" fontId="7" fillId="2" borderId="1" xfId="0" quotePrefix="1" applyFont="1" applyFill="1" applyBorder="1" applyAlignment="1">
      <alignment horizontal="center" vertical="center" wrapText="1"/>
    </xf>
    <xf numFmtId="0" fontId="13" fillId="2" borderId="2" xfId="0" applyFont="1" applyFill="1" applyBorder="1" applyAlignment="1">
      <alignment horizontal="left" vertical="center" wrapText="1"/>
    </xf>
    <xf numFmtId="0" fontId="9" fillId="2" borderId="0" xfId="0" applyFont="1" applyFill="1" applyBorder="1" applyAlignment="1">
      <alignment horizontal="left"/>
    </xf>
    <xf numFmtId="166" fontId="9" fillId="2" borderId="1" xfId="0" applyNumberFormat="1" applyFont="1" applyFill="1" applyBorder="1" applyAlignment="1">
      <alignment vertical="center" wrapText="1"/>
    </xf>
    <xf numFmtId="0" fontId="10" fillId="2" borderId="1" xfId="0" quotePrefix="1" applyFont="1" applyFill="1" applyBorder="1" applyAlignment="1">
      <alignment vertical="center" wrapText="1"/>
    </xf>
    <xf numFmtId="0" fontId="13" fillId="2" borderId="3"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3" xfId="0" quotePrefix="1" applyFont="1" applyFill="1" applyBorder="1" applyAlignment="1">
      <alignment vertical="center" wrapText="1"/>
    </xf>
    <xf numFmtId="4" fontId="7" fillId="2" borderId="1" xfId="7"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0" fillId="2" borderId="3"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 fillId="3" borderId="0" xfId="0" applyFont="1" applyFill="1"/>
    <xf numFmtId="4" fontId="10" fillId="2" borderId="6" xfId="0" applyNumberFormat="1" applyFont="1" applyFill="1" applyBorder="1" applyAlignment="1">
      <alignment horizontal="center" vertical="center" wrapText="1"/>
    </xf>
    <xf numFmtId="0" fontId="9" fillId="2" borderId="1" xfId="0" applyFont="1" applyFill="1" applyBorder="1" applyAlignment="1">
      <alignment vertical="center" wrapText="1"/>
    </xf>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15" fillId="3" borderId="1" xfId="1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14" fillId="3" borderId="3" xfId="0" applyNumberFormat="1" applyFont="1" applyFill="1" applyBorder="1" applyAlignment="1">
      <alignment vertical="center" wrapText="1"/>
    </xf>
    <xf numFmtId="0" fontId="7" fillId="0" borderId="0" xfId="0" applyFont="1" applyFill="1"/>
    <xf numFmtId="0" fontId="9" fillId="0" borderId="0" xfId="0" applyFont="1" applyFill="1"/>
    <xf numFmtId="0" fontId="9" fillId="0" borderId="0" xfId="0" applyFont="1" applyFill="1" applyAlignment="1"/>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13" fillId="0" borderId="0" xfId="0" applyFont="1" applyFill="1"/>
    <xf numFmtId="0" fontId="11" fillId="0" borderId="0" xfId="0" applyFont="1" applyFill="1"/>
    <xf numFmtId="0" fontId="7" fillId="0" borderId="0" xfId="0" applyFont="1" applyFill="1" applyAlignment="1"/>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Fill="1" applyAlignment="1">
      <alignment horizontal="center" wrapText="1"/>
    </xf>
    <xf numFmtId="0" fontId="7" fillId="0"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4" fontId="7" fillId="0" borderId="1" xfId="0" quotePrefix="1"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Fill="1"/>
    <xf numFmtId="0" fontId="15" fillId="0" borderId="1" xfId="10" quotePrefix="1" applyFont="1" applyFill="1" applyBorder="1" applyAlignment="1">
      <alignment horizontal="center" vertical="center" wrapText="1"/>
    </xf>
    <xf numFmtId="4" fontId="7" fillId="0" borderId="1" xfId="0" quotePrefix="1" applyNumberFormat="1" applyFont="1" applyFill="1" applyBorder="1" applyAlignment="1">
      <alignment horizontal="center" vertical="center" wrapText="1"/>
    </xf>
    <xf numFmtId="0" fontId="9" fillId="0" borderId="0" xfId="0" applyFont="1" applyFill="1" applyBorder="1" applyAlignment="1"/>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14" fontId="10" fillId="2" borderId="3" xfId="0" quotePrefix="1" applyNumberFormat="1"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6" fillId="2" borderId="1" xfId="10" applyFont="1" applyFill="1" applyBorder="1" applyAlignment="1">
      <alignment horizontal="center" vertical="center" wrapText="1"/>
    </xf>
    <xf numFmtId="0" fontId="16" fillId="2" borderId="1" xfId="10" quotePrefix="1" applyFont="1" applyFill="1" applyBorder="1" applyAlignment="1">
      <alignment horizontal="center" vertical="center" wrapText="1"/>
    </xf>
    <xf numFmtId="0" fontId="10" fillId="2" borderId="5" xfId="0" applyNumberFormat="1" applyFont="1" applyFill="1" applyBorder="1" applyAlignment="1">
      <alignment horizontal="left" vertical="center" wrapText="1"/>
    </xf>
    <xf numFmtId="166" fontId="16" fillId="2" borderId="1" xfId="10" applyNumberFormat="1" applyFont="1" applyFill="1" applyBorder="1" applyAlignment="1">
      <alignment vertical="center" wrapText="1"/>
    </xf>
    <xf numFmtId="0" fontId="16" fillId="2" borderId="1" xfId="10" applyFont="1" applyFill="1" applyBorder="1"/>
    <xf numFmtId="0" fontId="5" fillId="2" borderId="1" xfId="10" applyFill="1" applyBorder="1" applyAlignment="1">
      <alignment horizontal="center" vertical="center" wrapText="1"/>
    </xf>
    <xf numFmtId="0" fontId="16" fillId="2" borderId="6" xfId="10" applyFont="1" applyFill="1" applyBorder="1" applyAlignment="1">
      <alignment horizontal="center" vertical="center" wrapText="1"/>
    </xf>
    <xf numFmtId="0" fontId="9" fillId="2" borderId="6" xfId="0" applyFont="1" applyFill="1" applyBorder="1" applyAlignment="1">
      <alignment vertical="center" wrapText="1"/>
    </xf>
    <xf numFmtId="0" fontId="10" fillId="2" borderId="6" xfId="0" quotePrefix="1" applyFont="1" applyFill="1" applyBorder="1" applyAlignment="1">
      <alignment horizontal="center" vertical="center" wrapText="1"/>
    </xf>
    <xf numFmtId="0" fontId="9" fillId="2" borderId="6" xfId="0" applyFont="1" applyFill="1" applyBorder="1"/>
    <xf numFmtId="0" fontId="5" fillId="2" borderId="1" xfId="10" quotePrefix="1" applyFill="1" applyBorder="1" applyAlignment="1">
      <alignment horizontal="center"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0" fontId="7" fillId="2" borderId="7" xfId="12" applyNumberFormat="1" applyFont="1" applyFill="1" applyBorder="1" applyAlignment="1">
      <alignment horizontal="center" vertical="center" wrapText="1"/>
    </xf>
    <xf numFmtId="0" fontId="7" fillId="2" borderId="1" xfId="0" quotePrefix="1" applyFont="1" applyFill="1" applyBorder="1" applyAlignment="1">
      <alignment horizontal="left" vertical="center" wrapText="1"/>
    </xf>
    <xf numFmtId="0" fontId="9" fillId="2" borderId="1" xfId="0"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3" borderId="1" xfId="0"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quotePrefix="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0" fontId="5" fillId="3" borderId="1" xfId="10" applyFill="1" applyBorder="1" applyAlignment="1">
      <alignment horizontal="center" vertical="center" wrapText="1"/>
    </xf>
    <xf numFmtId="0" fontId="10" fillId="3" borderId="3" xfId="0" applyNumberFormat="1" applyFont="1" applyFill="1" applyBorder="1" applyAlignment="1">
      <alignment horizontal="left" vertical="center" wrapText="1"/>
    </xf>
    <xf numFmtId="0" fontId="10" fillId="3" borderId="3" xfId="0" quotePrefix="1"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0" borderId="1" xfId="0" applyFont="1" applyFill="1" applyBorder="1" applyAlignment="1">
      <alignment vertical="center" wrapText="1"/>
    </xf>
    <xf numFmtId="14" fontId="10" fillId="0" borderId="3"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0" fontId="10" fillId="0" borderId="3" xfId="0" quotePrefix="1" applyFont="1" applyFill="1" applyBorder="1" applyAlignment="1">
      <alignment horizontal="center" vertical="center" wrapText="1"/>
    </xf>
    <xf numFmtId="0" fontId="16" fillId="0" borderId="1" xfId="10" quotePrefix="1" applyFont="1" applyFill="1" applyBorder="1" applyAlignment="1">
      <alignment horizontal="center" vertical="center" wrapText="1"/>
    </xf>
    <xf numFmtId="0" fontId="5" fillId="0" borderId="1" xfId="10" quotePrefix="1" applyFill="1" applyBorder="1" applyAlignment="1">
      <alignment horizontal="center" vertical="center" wrapText="1"/>
    </xf>
    <xf numFmtId="0" fontId="16" fillId="0" borderId="1" xfId="10" applyFont="1" applyFill="1" applyBorder="1" applyAlignment="1">
      <alignment horizontal="center" vertical="center" wrapText="1"/>
    </xf>
    <xf numFmtId="0" fontId="9" fillId="0" borderId="0" xfId="0" applyFont="1" applyFill="1" applyBorder="1" applyAlignment="1">
      <alignment horizontal="left"/>
    </xf>
    <xf numFmtId="0" fontId="7" fillId="2" borderId="0" xfId="0"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0" fontId="21" fillId="0" borderId="3" xfId="0" applyNumberFormat="1" applyFont="1" applyFill="1" applyBorder="1" applyAlignment="1">
      <alignment horizontal="left" vertical="center" wrapText="1"/>
    </xf>
    <xf numFmtId="0" fontId="21" fillId="0" borderId="3" xfId="0" quotePrefix="1" applyFont="1" applyFill="1" applyBorder="1" applyAlignment="1">
      <alignment horizontal="center" vertical="center" wrapText="1"/>
    </xf>
    <xf numFmtId="0" fontId="10" fillId="0" borderId="9" xfId="0" quotePrefix="1" applyFont="1" applyFill="1" applyBorder="1" applyAlignment="1">
      <alignment horizontal="center" vertical="center" wrapText="1"/>
    </xf>
    <xf numFmtId="0" fontId="7" fillId="0" borderId="1" xfId="0" applyNumberFormat="1" applyFont="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1" xfId="13" applyNumberFormat="1" applyFont="1" applyFill="1" applyBorder="1" applyAlignment="1">
      <alignment horizontal="center" vertical="center" wrapText="1"/>
    </xf>
    <xf numFmtId="3" fontId="7" fillId="2" borderId="0" xfId="0" applyNumberFormat="1" applyFont="1" applyFill="1" applyAlignment="1">
      <alignment horizontal="center" vertical="center" wrapText="1"/>
    </xf>
    <xf numFmtId="0" fontId="7" fillId="2" borderId="1" xfId="12" applyNumberFormat="1" applyFont="1" applyFill="1" applyBorder="1" applyAlignment="1">
      <alignment horizontal="center" vertical="center" wrapText="1"/>
    </xf>
    <xf numFmtId="0" fontId="7" fillId="2" borderId="7" xfId="0" applyFont="1" applyFill="1" applyBorder="1" applyAlignment="1">
      <alignment horizontal="left" vertical="center" wrapText="1"/>
    </xf>
    <xf numFmtId="4" fontId="10"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3" borderId="1" xfId="0" quotePrefix="1" applyFont="1" applyFill="1" applyBorder="1" applyAlignment="1">
      <alignment horizontal="left" vertical="center" wrapText="1"/>
    </xf>
    <xf numFmtId="3" fontId="7" fillId="3" borderId="1" xfId="0" applyNumberFormat="1" applyFont="1" applyFill="1" applyBorder="1" applyAlignment="1">
      <alignment horizontal="center" vertical="center" wrapText="1"/>
    </xf>
    <xf numFmtId="3" fontId="22" fillId="3" borderId="1" xfId="10" applyNumberFormat="1" applyFont="1" applyFill="1" applyBorder="1" applyAlignment="1">
      <alignment horizontal="center" vertical="center" wrapText="1"/>
    </xf>
    <xf numFmtId="14" fontId="10" fillId="3" borderId="3" xfId="0" quotePrefix="1"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1" applyFont="1" applyFill="1" applyBorder="1" applyAlignment="1">
      <alignment horizontal="center" wrapText="1"/>
    </xf>
    <xf numFmtId="4" fontId="10" fillId="2" borderId="0" xfId="0" applyNumberFormat="1" applyFont="1" applyFill="1" applyBorder="1" applyAlignment="1">
      <alignment horizontal="center" vertical="center" wrapText="1"/>
    </xf>
    <xf numFmtId="0" fontId="7" fillId="2" borderId="1" xfId="0" applyFont="1" applyFill="1" applyBorder="1"/>
    <xf numFmtId="0" fontId="7" fillId="2" borderId="1" xfId="0" applyFont="1" applyFill="1" applyBorder="1" applyAlignment="1">
      <alignment vertical="center" wrapText="1"/>
    </xf>
    <xf numFmtId="14" fontId="7" fillId="2" borderId="1" xfId="0" quotePrefix="1"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13" fillId="2" borderId="3" xfId="0"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13" fillId="2" borderId="2" xfId="0" applyFont="1" applyFill="1" applyBorder="1" applyAlignment="1">
      <alignment horizontal="right" vertical="center" wrapText="1"/>
    </xf>
    <xf numFmtId="0" fontId="13" fillId="3"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4" fontId="7" fillId="2" borderId="0" xfId="7" applyNumberFormat="1" applyFont="1" applyFill="1" applyBorder="1" applyAlignment="1">
      <alignment horizontal="center" vertical="center" wrapText="1"/>
    </xf>
    <xf numFmtId="0" fontId="10" fillId="3" borderId="0" xfId="0" applyFont="1" applyFill="1"/>
    <xf numFmtId="0" fontId="7" fillId="3" borderId="0" xfId="0" applyFont="1" applyFill="1" applyAlignment="1">
      <alignment horizontal="center" vertical="center" wrapText="1"/>
    </xf>
    <xf numFmtId="0" fontId="13"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1" applyFont="1" applyFill="1" applyBorder="1" applyAlignment="1">
      <alignment horizontal="center" vertical="center" wrapText="1"/>
    </xf>
    <xf numFmtId="3" fontId="7" fillId="3" borderId="0" xfId="0" applyNumberFormat="1" applyFont="1" applyFill="1" applyAlignment="1">
      <alignment horizontal="center" vertical="center" wrapText="1"/>
    </xf>
    <xf numFmtId="0" fontId="11" fillId="2" borderId="0" xfId="0" applyFont="1" applyFill="1" applyAlignment="1">
      <alignment wrapText="1"/>
    </xf>
    <xf numFmtId="0" fontId="19" fillId="2" borderId="0" xfId="0" applyFont="1" applyFill="1" applyBorder="1" applyAlignment="1"/>
    <xf numFmtId="0" fontId="7" fillId="2" borderId="0" xfId="0" applyFont="1" applyFill="1" applyBorder="1" applyAlignment="1">
      <alignment horizontal="center" vertical="center" wrapText="1"/>
    </xf>
    <xf numFmtId="0" fontId="7" fillId="2" borderId="0" xfId="0" applyNumberFormat="1" applyFont="1" applyFill="1" applyBorder="1" applyAlignment="1">
      <alignment horizontal="left" vertical="center" wrapText="1"/>
    </xf>
    <xf numFmtId="0" fontId="7" fillId="2" borderId="0" xfId="0" applyFont="1" applyFill="1" applyBorder="1" applyAlignment="1">
      <alignment vertical="center" wrapText="1"/>
    </xf>
    <xf numFmtId="14" fontId="7" fillId="2" borderId="0" xfId="0" quotePrefix="1"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0" xfId="1" applyFont="1" applyFill="1" applyBorder="1" applyAlignment="1">
      <alignment horizontal="center" vertical="center" wrapText="1"/>
    </xf>
    <xf numFmtId="4" fontId="7" fillId="3" borderId="0" xfId="0" applyNumberFormat="1" applyFont="1" applyFill="1" applyBorder="1" applyAlignment="1">
      <alignment horizontal="center" vertical="center" wrapText="1"/>
    </xf>
    <xf numFmtId="0" fontId="5" fillId="3" borderId="0" xfId="10" applyFill="1" applyBorder="1" applyAlignment="1">
      <alignment horizontal="center" vertical="center" wrapText="1"/>
    </xf>
    <xf numFmtId="3" fontId="7" fillId="3" borderId="0" xfId="0" applyNumberFormat="1" applyFont="1" applyFill="1" applyBorder="1" applyAlignment="1">
      <alignment horizontal="center" vertical="center" wrapText="1"/>
    </xf>
    <xf numFmtId="0" fontId="13" fillId="2" borderId="0" xfId="0" applyFont="1" applyFill="1" applyAlignment="1">
      <alignment horizontal="center"/>
    </xf>
    <xf numFmtId="4" fontId="13" fillId="2" borderId="0" xfId="0" applyNumberFormat="1" applyFont="1" applyFill="1"/>
    <xf numFmtId="0" fontId="11" fillId="2" borderId="0" xfId="0" applyFont="1" applyFill="1" applyAlignment="1">
      <alignment horizontal="center" wrapText="1"/>
    </xf>
    <xf numFmtId="0" fontId="13" fillId="2" borderId="0" xfId="0" applyFont="1" applyFill="1" applyAlignment="1">
      <alignment horizontal="center"/>
    </xf>
    <xf numFmtId="0" fontId="9" fillId="2" borderId="0" xfId="0" applyFont="1" applyFill="1" applyAlignment="1">
      <alignment horizontal="center"/>
    </xf>
    <xf numFmtId="0" fontId="8" fillId="2" borderId="0" xfId="0" applyFont="1" applyFill="1" applyAlignment="1">
      <alignment horizontal="center" wrapText="1"/>
    </xf>
    <xf numFmtId="0" fontId="19" fillId="2" borderId="8" xfId="0" applyFont="1" applyFill="1" applyBorder="1" applyAlignment="1">
      <alignment horizontal="left"/>
    </xf>
    <xf numFmtId="0" fontId="23" fillId="2" borderId="8" xfId="0" applyFont="1" applyFill="1" applyBorder="1" applyAlignment="1">
      <alignment horizontal="left"/>
    </xf>
    <xf numFmtId="0" fontId="11" fillId="0" borderId="0" xfId="0" applyFont="1" applyFill="1" applyAlignment="1">
      <alignment horizontal="center" wrapText="1"/>
    </xf>
    <xf numFmtId="0" fontId="20" fillId="0" borderId="8" xfId="0" applyFont="1" applyFill="1" applyBorder="1" applyAlignment="1">
      <alignment horizontal="left"/>
    </xf>
  </cellXfs>
  <cellStyles count="14">
    <cellStyle name="Comma" xfId="13"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 name="Normal_Danh sach nop Ho so - Ha Tinh"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10</xdr:col>
      <xdr:colOff>455083</xdr:colOff>
      <xdr:row>2</xdr:row>
      <xdr:rowOff>74083</xdr:rowOff>
    </xdr:from>
    <xdr:to>
      <xdr:col>12</xdr:col>
      <xdr:colOff>529167</xdr:colOff>
      <xdr:row>2</xdr:row>
      <xdr:rowOff>74084</xdr:rowOff>
    </xdr:to>
    <xdr:cxnSp macro="">
      <xdr:nvCxnSpPr>
        <xdr:cNvPr id="3" name="Straight Connector 2"/>
        <xdr:cNvCxnSpPr/>
      </xdr:nvCxnSpPr>
      <xdr:spPr>
        <a:xfrm>
          <a:off x="7059083" y="571500"/>
          <a:ext cx="192616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52916</xdr:colOff>
      <xdr:row>2</xdr:row>
      <xdr:rowOff>95250</xdr:rowOff>
    </xdr:from>
    <xdr:to>
      <xdr:col>2</xdr:col>
      <xdr:colOff>476250</xdr:colOff>
      <xdr:row>2</xdr:row>
      <xdr:rowOff>95250</xdr:rowOff>
    </xdr:to>
    <xdr:cxnSp macro="">
      <xdr:nvCxnSpPr>
        <xdr:cNvPr id="6" name="Straight Connector 5"/>
        <xdr:cNvCxnSpPr/>
      </xdr:nvCxnSpPr>
      <xdr:spPr>
        <a:xfrm>
          <a:off x="518583" y="592667"/>
          <a:ext cx="1164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20nam%20nhat\QH-2017_K26\Danh%20s&#225;ch%20c&#244;ng%20nh&#7853;n%20h&#7885;c%20vi&#234;n%20&#273;&#7907;t%201%20n&#259;m%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CON%20-%20S&#272;H\luan%20van%20thac%20si%20bao%20ve\2019\D5\KTQT\DS%20chen%20KTQ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esktop\DS%20dot%203.2019%20Thang%209.2019%20N%20Trang%20C%20Nhung%2018.9.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ACON%20-%20S&#272;H\De%20cuong%20so%20bo_N.Trang\K26.D2\Ket%20qua%20xet%20duyet\file%20nguon%20cac%20nganh.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esktop\du%20li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CNHV"/>
      <sheetName val="tong D1_2"/>
      <sheetName val="ra soat 6.8.2019"/>
      <sheetName val="ra soat 7.10"/>
      <sheetName val="ra soat 7.10-dinh chinh"/>
      <sheetName val="ra soat 26.11"/>
      <sheetName val="24.12.2019"/>
      <sheetName val="18,2,2020"/>
      <sheetName val="21.5.2020"/>
      <sheetName val="21.5.2020 (2)"/>
      <sheetName val="Ngành KTQT"/>
      <sheetName val="Quản trị các tổ chức tài chính"/>
      <sheetName val="Quản trị kinh doanh"/>
      <sheetName val="Quản lý kinh tế"/>
      <sheetName val="Tài chính ngân hàng"/>
      <sheetName val="Hồ sơ còn thiếu"/>
      <sheetName val="4.5.2020"/>
    </sheetNames>
    <sheetDataSet>
      <sheetData sheetId="0"/>
      <sheetData sheetId="1">
        <row r="7">
          <cell r="C7" t="str">
            <v>Nguyễn Thị Hải Hà 25/04/1984</v>
          </cell>
          <cell r="D7">
            <v>17058000</v>
          </cell>
          <cell r="E7" t="str">
            <v>Nguyễn Thị Hải Hà</v>
          </cell>
          <cell r="F7" t="str">
            <v>Nữ</v>
          </cell>
          <cell r="G7" t="str">
            <v>25/04/1984</v>
          </cell>
          <cell r="H7" t="str">
            <v>Hà Nội</v>
          </cell>
          <cell r="I7" t="str">
            <v>Kinh tế quốc tế</v>
          </cell>
          <cell r="J7" t="str">
            <v>KTQT</v>
          </cell>
          <cell r="K7" t="str">
            <v>QH-2017-E</v>
          </cell>
          <cell r="L7">
            <v>1</v>
          </cell>
          <cell r="M7" t="str">
            <v>1969/QĐ-ĐHKT ngày 19/7/2017 của Hiệu trưởng Trường ĐHKT</v>
          </cell>
        </row>
        <row r="8">
          <cell r="C8" t="str">
            <v>Nguyễn Thị Huệ 28/09/1989</v>
          </cell>
          <cell r="D8">
            <v>17058001</v>
          </cell>
          <cell r="E8" t="str">
            <v>Nguyễn Thị Huệ</v>
          </cell>
          <cell r="F8" t="str">
            <v>Nữ</v>
          </cell>
          <cell r="G8" t="str">
            <v>28/09/1989</v>
          </cell>
          <cell r="H8" t="str">
            <v>Hà Nội</v>
          </cell>
          <cell r="I8" t="str">
            <v>Kinh tế quốc tế</v>
          </cell>
          <cell r="J8" t="str">
            <v>KTQT</v>
          </cell>
          <cell r="K8" t="str">
            <v>QH-2017-E</v>
          </cell>
          <cell r="L8">
            <v>1</v>
          </cell>
          <cell r="M8" t="str">
            <v>1969/QĐ-ĐHKT ngày 19/7/2017 của Hiệu trưởng Trường ĐHKT</v>
          </cell>
        </row>
        <row r="9">
          <cell r="C9" t="str">
            <v>Phạm Thị Liên 06/04/1984</v>
          </cell>
          <cell r="D9">
            <v>17058002</v>
          </cell>
          <cell r="E9" t="str">
            <v>Phạm Thị Liên</v>
          </cell>
          <cell r="F9" t="str">
            <v>Nữ</v>
          </cell>
          <cell r="G9" t="str">
            <v>06/04/1984</v>
          </cell>
          <cell r="H9" t="str">
            <v>Hải Phòng</v>
          </cell>
          <cell r="I9" t="str">
            <v>Kinh tế quốc tế</v>
          </cell>
          <cell r="J9" t="str">
            <v>KTQT</v>
          </cell>
          <cell r="K9" t="str">
            <v>QH-2017-E</v>
          </cell>
          <cell r="L9">
            <v>1</v>
          </cell>
          <cell r="M9" t="str">
            <v>1969/QĐ-ĐHKT ngày 19/7/2017 của Hiệu trưởng Trường ĐHKT</v>
          </cell>
        </row>
        <row r="10">
          <cell r="C10" t="str">
            <v>Trần Phương Linh 02/04/1984</v>
          </cell>
          <cell r="D10">
            <v>17058003</v>
          </cell>
          <cell r="E10" t="str">
            <v>Trần Phương Linh</v>
          </cell>
          <cell r="F10" t="str">
            <v>Nữ</v>
          </cell>
          <cell r="G10" t="str">
            <v>02/04/1984</v>
          </cell>
          <cell r="H10" t="str">
            <v>Hà Nội</v>
          </cell>
          <cell r="I10" t="str">
            <v>Kinh tế quốc tế</v>
          </cell>
          <cell r="J10" t="str">
            <v>KTQT</v>
          </cell>
          <cell r="K10" t="str">
            <v>QH-2017-E</v>
          </cell>
          <cell r="L10">
            <v>1</v>
          </cell>
          <cell r="M10" t="str">
            <v>1969/QĐ-ĐHKT ngày 19/7/2017 của Hiệu trưởng Trường ĐHKT</v>
          </cell>
        </row>
        <row r="11">
          <cell r="C11" t="str">
            <v>Trịnh Thị Bích Nga 21/08/1982</v>
          </cell>
          <cell r="D11">
            <v>17058004</v>
          </cell>
          <cell r="E11" t="str">
            <v>Trịnh Thị Bích Nga</v>
          </cell>
          <cell r="F11" t="str">
            <v>Nữ</v>
          </cell>
          <cell r="G11" t="str">
            <v>21/08/1982</v>
          </cell>
          <cell r="H11" t="str">
            <v>Quảng Ninh</v>
          </cell>
          <cell r="I11" t="str">
            <v>Kinh tế quốc tế</v>
          </cell>
          <cell r="J11" t="str">
            <v>KTQT</v>
          </cell>
          <cell r="K11" t="str">
            <v>QH-2017-E</v>
          </cell>
          <cell r="L11">
            <v>1</v>
          </cell>
          <cell r="M11" t="str">
            <v>1969/QĐ-ĐHKT ngày 19/7/2017 của Hiệu trưởng Trường ĐHKT</v>
          </cell>
        </row>
        <row r="12">
          <cell r="C12" t="str">
            <v>Nguyễn Thái Ngân 08/09/1992</v>
          </cell>
          <cell r="D12">
            <v>17058005</v>
          </cell>
          <cell r="E12" t="str">
            <v>Nguyễn Thái Ngân</v>
          </cell>
          <cell r="F12" t="str">
            <v>Nữ</v>
          </cell>
          <cell r="G12" t="str">
            <v>08/09/1992</v>
          </cell>
          <cell r="H12" t="str">
            <v>Hà Nội</v>
          </cell>
          <cell r="I12" t="str">
            <v>Kinh tế quốc tế</v>
          </cell>
          <cell r="J12" t="str">
            <v>KTQT</v>
          </cell>
          <cell r="K12" t="str">
            <v>QH-2017-E</v>
          </cell>
          <cell r="L12">
            <v>1</v>
          </cell>
          <cell r="M12" t="str">
            <v>1969/QĐ-ĐHKT ngày 19/7/2017 của Hiệu trưởng Trường ĐHKT</v>
          </cell>
        </row>
        <row r="13">
          <cell r="C13" t="str">
            <v>Phạm Ngọc Thạch 30/11/1993</v>
          </cell>
          <cell r="D13">
            <v>17058006</v>
          </cell>
          <cell r="E13" t="str">
            <v>Phạm Ngọc Thạch</v>
          </cell>
          <cell r="F13" t="str">
            <v>Nam</v>
          </cell>
          <cell r="G13" t="str">
            <v>30/11/1993</v>
          </cell>
          <cell r="H13" t="str">
            <v>Hải Phòng</v>
          </cell>
          <cell r="I13" t="str">
            <v>Kinh tế quốc tế</v>
          </cell>
          <cell r="J13" t="str">
            <v>KTQT</v>
          </cell>
          <cell r="K13" t="str">
            <v>QH-2017-E</v>
          </cell>
          <cell r="L13">
            <v>1</v>
          </cell>
          <cell r="M13" t="str">
            <v>1969/QĐ-ĐHKT ngày 19/7/2017 của Hiệu trưởng Trường ĐHKT</v>
          </cell>
        </row>
        <row r="14">
          <cell r="C14" t="str">
            <v>Trần Thị Thu Trang 11/12/1986</v>
          </cell>
          <cell r="D14">
            <v>17058007</v>
          </cell>
          <cell r="E14" t="str">
            <v>Trần Thị Thu Trang</v>
          </cell>
          <cell r="F14" t="str">
            <v>Nữ</v>
          </cell>
          <cell r="G14" t="str">
            <v>11/12/1986</v>
          </cell>
          <cell r="H14" t="str">
            <v>Hà Nam</v>
          </cell>
          <cell r="I14" t="str">
            <v>Kinh tế quốc tế</v>
          </cell>
          <cell r="J14" t="str">
            <v>KTQT</v>
          </cell>
          <cell r="K14" t="str">
            <v>QH-2017-E</v>
          </cell>
          <cell r="L14">
            <v>1</v>
          </cell>
          <cell r="M14" t="str">
            <v>1969/QĐ-ĐHKT ngày 19/7/2017 của Hiệu trưởng Trường ĐHKT</v>
          </cell>
        </row>
        <row r="15">
          <cell r="C15" t="str">
            <v>Đinh Thị Hồng Anh 18/07/1976</v>
          </cell>
          <cell r="D15">
            <v>17058008</v>
          </cell>
          <cell r="E15" t="str">
            <v>Đinh Thị Hồng Anh</v>
          </cell>
          <cell r="F15" t="str">
            <v>Nữ</v>
          </cell>
          <cell r="G15" t="str">
            <v>18/07/1976</v>
          </cell>
          <cell r="H15" t="str">
            <v>Lạng Sơn</v>
          </cell>
          <cell r="I15" t="str">
            <v>Quản trị các tổ chức tài chính</v>
          </cell>
          <cell r="J15" t="str">
            <v>QTTCTC</v>
          </cell>
          <cell r="K15" t="str">
            <v>QH-2017-E</v>
          </cell>
          <cell r="L15">
            <v>1</v>
          </cell>
          <cell r="M15" t="str">
            <v>1969/QĐ-ĐHKT ngày 19/7/2017 của Hiệu trưởng Trường ĐHKT</v>
          </cell>
        </row>
        <row r="16">
          <cell r="C16" t="str">
            <v>Hồ Ngọc Anh 26/08/1987</v>
          </cell>
          <cell r="D16">
            <v>17058009</v>
          </cell>
          <cell r="E16" t="str">
            <v>Hồ Ngọc Anh</v>
          </cell>
          <cell r="F16" t="str">
            <v>Nam</v>
          </cell>
          <cell r="G16" t="str">
            <v>26/08/1987</v>
          </cell>
          <cell r="H16" t="str">
            <v>Vĩnh Phúc</v>
          </cell>
          <cell r="I16" t="str">
            <v>Quản trị các tổ chức tài chính</v>
          </cell>
          <cell r="J16" t="str">
            <v>QTTCTC</v>
          </cell>
          <cell r="K16" t="str">
            <v>QH-2017-E</v>
          </cell>
          <cell r="L16">
            <v>1</v>
          </cell>
          <cell r="M16" t="str">
            <v>1969/QĐ-ĐHKT ngày 19/7/2017 của Hiệu trưởng Trường ĐHKT</v>
          </cell>
        </row>
        <row r="17">
          <cell r="C17" t="str">
            <v>Đoàn Ngọc Diệp 03/05/1983</v>
          </cell>
          <cell r="D17">
            <v>17058010</v>
          </cell>
          <cell r="E17" t="str">
            <v>Đoàn Ngọc Diệp</v>
          </cell>
          <cell r="F17" t="str">
            <v>Nữ</v>
          </cell>
          <cell r="G17" t="str">
            <v>03/05/1983</v>
          </cell>
          <cell r="H17" t="str">
            <v>Hà Nội</v>
          </cell>
          <cell r="I17" t="str">
            <v>Quản trị các tổ chức tài chính</v>
          </cell>
          <cell r="J17" t="str">
            <v>QTTCTC</v>
          </cell>
          <cell r="K17" t="str">
            <v>QH-2017-E</v>
          </cell>
          <cell r="L17">
            <v>1</v>
          </cell>
          <cell r="M17" t="str">
            <v>1969/QĐ-ĐHKT ngày 19/7/2017 của Hiệu trưởng Trường ĐHKT</v>
          </cell>
        </row>
        <row r="18">
          <cell r="C18" t="str">
            <v>Nguyễn Tiến Dũng 21/05/1979</v>
          </cell>
          <cell r="D18">
            <v>17058011</v>
          </cell>
          <cell r="E18" t="str">
            <v>Nguyễn Tiến Dũng</v>
          </cell>
          <cell r="F18" t="str">
            <v>Nam</v>
          </cell>
          <cell r="G18" t="str">
            <v>21/05/1979</v>
          </cell>
          <cell r="H18" t="str">
            <v>Hà Nội</v>
          </cell>
          <cell r="I18" t="str">
            <v>Quản trị các tổ chức tài chính</v>
          </cell>
          <cell r="J18" t="str">
            <v>QTTCTC</v>
          </cell>
          <cell r="K18" t="str">
            <v>QH-2017-E</v>
          </cell>
          <cell r="L18">
            <v>1</v>
          </cell>
          <cell r="M18" t="str">
            <v>1969/QĐ-ĐHKT ngày 19/7/2017 của Hiệu trưởng Trường ĐHKT</v>
          </cell>
        </row>
        <row r="19">
          <cell r="C19" t="str">
            <v>Phạm Thùy Dung 16/11/1988</v>
          </cell>
          <cell r="D19">
            <v>17058012</v>
          </cell>
          <cell r="E19" t="str">
            <v>Phạm Thùy Dung</v>
          </cell>
          <cell r="F19" t="str">
            <v>Nữ</v>
          </cell>
          <cell r="G19" t="str">
            <v>16/11/1988</v>
          </cell>
          <cell r="H19" t="str">
            <v>Bắc Giang</v>
          </cell>
          <cell r="I19" t="str">
            <v>Quản trị các tổ chức tài chính</v>
          </cell>
          <cell r="J19" t="str">
            <v>QTTCTC</v>
          </cell>
          <cell r="K19" t="str">
            <v>QH-2017-E</v>
          </cell>
          <cell r="L19">
            <v>1</v>
          </cell>
          <cell r="M19" t="str">
            <v>1969/QĐ-ĐHKT ngày 19/7/2017 của Hiệu trưởng Trường ĐHKT</v>
          </cell>
        </row>
        <row r="20">
          <cell r="C20" t="str">
            <v>Nguyễn Mạnh Hà 13/06/1972</v>
          </cell>
          <cell r="D20">
            <v>17058014</v>
          </cell>
          <cell r="E20" t="str">
            <v>Nguyễn Mạnh Hà</v>
          </cell>
          <cell r="F20" t="str">
            <v>Nam</v>
          </cell>
          <cell r="G20" t="str">
            <v>13/06/1972</v>
          </cell>
          <cell r="H20" t="str">
            <v>Nghệ An</v>
          </cell>
          <cell r="I20" t="str">
            <v>Quản trị các tổ chức tài chính</v>
          </cell>
          <cell r="J20" t="str">
            <v>QTTCTC</v>
          </cell>
          <cell r="K20" t="str">
            <v>QH-2017-E</v>
          </cell>
          <cell r="L20">
            <v>1</v>
          </cell>
          <cell r="M20" t="str">
            <v>1969/QĐ-ĐHKT ngày 19/7/2017 của Hiệu trưởng Trường ĐHKT</v>
          </cell>
        </row>
        <row r="21">
          <cell r="C21" t="str">
            <v>Phạm Thu Hà 31/03/1980</v>
          </cell>
          <cell r="D21">
            <v>17058015</v>
          </cell>
          <cell r="E21" t="str">
            <v>Phạm Thu Hà</v>
          </cell>
          <cell r="F21" t="str">
            <v>Nữ</v>
          </cell>
          <cell r="G21" t="str">
            <v>31/03/1980</v>
          </cell>
          <cell r="H21" t="str">
            <v>Thái Bình</v>
          </cell>
          <cell r="I21" t="str">
            <v>Quản trị các tổ chức tài chính</v>
          </cell>
          <cell r="J21" t="str">
            <v>QTTCTC</v>
          </cell>
          <cell r="K21" t="str">
            <v>QH-2017-E</v>
          </cell>
          <cell r="L21">
            <v>1</v>
          </cell>
          <cell r="M21" t="str">
            <v>1969/QĐ-ĐHKT ngày 19/7/2017 của Hiệu trưởng Trường ĐHKT</v>
          </cell>
        </row>
        <row r="22">
          <cell r="C22" t="str">
            <v>Nguyễn Thị Lệ Hằng 10/11/1983</v>
          </cell>
          <cell r="D22">
            <v>17058016</v>
          </cell>
          <cell r="E22" t="str">
            <v xml:space="preserve">Nguyễn Thị Lệ Hằng  </v>
          </cell>
          <cell r="F22" t="str">
            <v>Nữ</v>
          </cell>
          <cell r="G22" t="str">
            <v>10/11/1983</v>
          </cell>
          <cell r="H22" t="str">
            <v>Bắc Ninh</v>
          </cell>
          <cell r="J22" t="str">
            <v>QTTCTC</v>
          </cell>
          <cell r="K22" t="str">
            <v>QH-2017-E</v>
          </cell>
          <cell r="L22">
            <v>1</v>
          </cell>
          <cell r="M22" t="str">
            <v>1969/QĐ-ĐHKT ngày 19/7/2017 của Hiệu trưởng Trường ĐHKT</v>
          </cell>
        </row>
        <row r="23">
          <cell r="C23" t="str">
            <v>Trần Văn Hệ 15/09/1985</v>
          </cell>
          <cell r="D23">
            <v>17058017</v>
          </cell>
          <cell r="E23" t="str">
            <v>Trần Văn Hệ</v>
          </cell>
          <cell r="F23" t="str">
            <v>Nam</v>
          </cell>
          <cell r="G23" t="str">
            <v>15/09/1985</v>
          </cell>
          <cell r="H23" t="str">
            <v>Nam Định</v>
          </cell>
          <cell r="I23" t="str">
            <v>Quản trị các tổ chức tài chính</v>
          </cell>
          <cell r="J23" t="str">
            <v>QTTCTC</v>
          </cell>
          <cell r="K23" t="str">
            <v>QH-2017-E</v>
          </cell>
          <cell r="L23">
            <v>1</v>
          </cell>
          <cell r="M23" t="str">
            <v>1969/QĐ-ĐHKT ngày 19/7/2017 của Hiệu trưởng Trường ĐHKT</v>
          </cell>
        </row>
        <row r="24">
          <cell r="C24" t="str">
            <v>Nguyễn Thị Hoa 17/03/1990</v>
          </cell>
          <cell r="D24">
            <v>17058018</v>
          </cell>
          <cell r="E24" t="str">
            <v xml:space="preserve">Nguyễn Thị Hoa </v>
          </cell>
          <cell r="F24" t="str">
            <v>Nữ</v>
          </cell>
          <cell r="G24" t="str">
            <v>17/03/1990</v>
          </cell>
          <cell r="H24" t="str">
            <v>Bắc Ninh</v>
          </cell>
          <cell r="J24" t="str">
            <v>QTTCTC</v>
          </cell>
          <cell r="K24" t="str">
            <v>QH-2017-E</v>
          </cell>
          <cell r="L24">
            <v>1</v>
          </cell>
          <cell r="M24" t="str">
            <v>1969/QĐ-ĐHKT ngày 19/7/2017 của Hiệu trưởng Trường ĐHKT</v>
          </cell>
        </row>
        <row r="25">
          <cell r="C25" t="str">
            <v>Nguyễn Thị Thu Hồng 30/04/1980</v>
          </cell>
          <cell r="D25">
            <v>17058019</v>
          </cell>
          <cell r="E25" t="str">
            <v>Nguyễn Thị Thu Hồng</v>
          </cell>
          <cell r="F25" t="str">
            <v>Nữ</v>
          </cell>
          <cell r="G25" t="str">
            <v>30/04/1980</v>
          </cell>
          <cell r="H25" t="str">
            <v>Hải Dương</v>
          </cell>
          <cell r="I25" t="str">
            <v>Quản trị các tổ chức tài chính</v>
          </cell>
          <cell r="J25" t="str">
            <v>QTTCTC</v>
          </cell>
          <cell r="K25" t="str">
            <v>QH-2017-E</v>
          </cell>
          <cell r="L25">
            <v>1</v>
          </cell>
          <cell r="M25" t="str">
            <v>1969/QĐ-ĐHKT ngày 19/7/2017 của Hiệu trưởng Trường ĐHKT</v>
          </cell>
        </row>
        <row r="26">
          <cell r="C26" t="str">
            <v>Phạm Minh Huệ 05/03/1974</v>
          </cell>
          <cell r="D26">
            <v>17058020</v>
          </cell>
          <cell r="E26" t="str">
            <v>Phạm Minh Huệ</v>
          </cell>
          <cell r="F26" t="str">
            <v>Nữ</v>
          </cell>
          <cell r="G26" t="str">
            <v>05/03/1974</v>
          </cell>
          <cell r="H26" t="str">
            <v>Hà Nội</v>
          </cell>
          <cell r="I26" t="str">
            <v>Quản trị các tổ chức tài chính</v>
          </cell>
          <cell r="J26" t="str">
            <v>QTTCTC</v>
          </cell>
          <cell r="K26" t="str">
            <v>QH-2017-E</v>
          </cell>
          <cell r="L26">
            <v>1</v>
          </cell>
          <cell r="M26" t="str">
            <v>1969/QĐ-ĐHKT ngày 19/7/2017 của Hiệu trưởng Trường ĐHKT</v>
          </cell>
        </row>
        <row r="27">
          <cell r="C27" t="str">
            <v>Phan Thanh Huyền 23/09/1990</v>
          </cell>
          <cell r="D27">
            <v>17058021</v>
          </cell>
          <cell r="E27" t="str">
            <v>Phan Thanh Huyền</v>
          </cell>
          <cell r="F27" t="str">
            <v>Nữ</v>
          </cell>
          <cell r="G27" t="str">
            <v>23/09/1990</v>
          </cell>
          <cell r="H27" t="str">
            <v>Lào Cai</v>
          </cell>
          <cell r="I27" t="str">
            <v>Quản trị các tổ chức tài chính</v>
          </cell>
          <cell r="J27" t="str">
            <v>QTTCTC</v>
          </cell>
          <cell r="K27" t="str">
            <v>QH-2017-E</v>
          </cell>
          <cell r="L27">
            <v>1</v>
          </cell>
          <cell r="M27" t="str">
            <v>1969/QĐ-ĐHKT ngày 19/7/2017 của Hiệu trưởng Trường ĐHKT</v>
          </cell>
        </row>
        <row r="28">
          <cell r="C28" t="str">
            <v>Trần Thị Thu Huyền 15/05/1982</v>
          </cell>
          <cell r="D28">
            <v>17058022</v>
          </cell>
          <cell r="E28" t="str">
            <v>Trần Thị Thu Huyền</v>
          </cell>
          <cell r="F28" t="str">
            <v>Nữ</v>
          </cell>
          <cell r="G28" t="str">
            <v>15/05/1982</v>
          </cell>
          <cell r="H28" t="str">
            <v>Yên Bái</v>
          </cell>
          <cell r="I28" t="str">
            <v>Quản trị các tổ chức tài chính</v>
          </cell>
          <cell r="J28" t="str">
            <v>QTTCTC</v>
          </cell>
          <cell r="K28" t="str">
            <v>QH-2017-E</v>
          </cell>
          <cell r="L28">
            <v>1</v>
          </cell>
          <cell r="M28" t="str">
            <v>1969/QĐ-ĐHKT ngày 19/7/2017 của Hiệu trưởng Trường ĐHKT</v>
          </cell>
        </row>
        <row r="29">
          <cell r="C29" t="str">
            <v>Nguyễn Vương Huynh 11/06/1980</v>
          </cell>
          <cell r="D29">
            <v>17058023</v>
          </cell>
          <cell r="E29" t="str">
            <v>Nguyễn Vương Huynh</v>
          </cell>
          <cell r="F29" t="str">
            <v>Nam</v>
          </cell>
          <cell r="G29" t="str">
            <v>11/06/1980</v>
          </cell>
          <cell r="H29" t="str">
            <v>Nam Định</v>
          </cell>
          <cell r="I29" t="str">
            <v>Quản trị các tổ chức tài chính</v>
          </cell>
          <cell r="J29" t="str">
            <v>QTTCTC</v>
          </cell>
          <cell r="K29" t="str">
            <v>QH-2017-E</v>
          </cell>
          <cell r="L29">
            <v>1</v>
          </cell>
          <cell r="M29" t="str">
            <v>1969/QĐ-ĐHKT ngày 19/7/2017 của Hiệu trưởng Trường ĐHKT</v>
          </cell>
        </row>
        <row r="30">
          <cell r="C30" t="str">
            <v>Lưu Mạnh Hùng 28/06/1985</v>
          </cell>
          <cell r="D30">
            <v>17058024</v>
          </cell>
          <cell r="E30" t="str">
            <v>Lưu Mạnh Hùng</v>
          </cell>
          <cell r="F30" t="str">
            <v>Nam</v>
          </cell>
          <cell r="G30" t="str">
            <v>28/06/1985</v>
          </cell>
          <cell r="H30" t="str">
            <v>Thái Bình</v>
          </cell>
          <cell r="I30" t="str">
            <v>Quản trị các tổ chức tài chính</v>
          </cell>
          <cell r="J30" t="str">
            <v>QTTCTC</v>
          </cell>
          <cell r="K30" t="str">
            <v>QH-2017-E</v>
          </cell>
          <cell r="L30">
            <v>1</v>
          </cell>
          <cell r="M30" t="str">
            <v>1969/QĐ-ĐHKT ngày 19/7/2017 của Hiệu trưởng Trường ĐHKT</v>
          </cell>
        </row>
        <row r="31">
          <cell r="C31" t="str">
            <v>Trần Diệu Hương 10/10/1981</v>
          </cell>
          <cell r="D31">
            <v>17058025</v>
          </cell>
          <cell r="E31" t="str">
            <v>Trần Diệu Hương</v>
          </cell>
          <cell r="F31" t="str">
            <v>Nữ</v>
          </cell>
          <cell r="G31" t="str">
            <v>10/10/1981</v>
          </cell>
          <cell r="H31" t="str">
            <v>Quảng Ninh</v>
          </cell>
          <cell r="I31" t="str">
            <v>Quản trị các tổ chức tài chính</v>
          </cell>
          <cell r="J31" t="str">
            <v>QTTCTC</v>
          </cell>
          <cell r="K31" t="str">
            <v>QH-2017-E</v>
          </cell>
          <cell r="L31">
            <v>1</v>
          </cell>
          <cell r="M31" t="str">
            <v>1969/QĐ-ĐHKT ngày 19/7/2017 của Hiệu trưởng Trường ĐHKT</v>
          </cell>
        </row>
        <row r="32">
          <cell r="C32" t="str">
            <v>Nguyễn Thị Thu Hường 29/09/1981</v>
          </cell>
          <cell r="D32">
            <v>17058026</v>
          </cell>
          <cell r="E32" t="str">
            <v>Nguyễn Thị Thu Hường</v>
          </cell>
          <cell r="F32" t="str">
            <v>Nữ</v>
          </cell>
          <cell r="G32" t="str">
            <v>29/09/1981</v>
          </cell>
          <cell r="H32" t="str">
            <v>Tuyên Quang</v>
          </cell>
          <cell r="I32" t="str">
            <v>Quản trị các tổ chức tài chính</v>
          </cell>
          <cell r="J32" t="str">
            <v>QTTCTC</v>
          </cell>
          <cell r="K32" t="str">
            <v>QH-2017-E</v>
          </cell>
          <cell r="L32">
            <v>1</v>
          </cell>
          <cell r="M32" t="str">
            <v>1969/QĐ-ĐHKT ngày 19/7/2017 của Hiệu trưởng Trường ĐHKT</v>
          </cell>
        </row>
        <row r="33">
          <cell r="C33" t="str">
            <v>Trần Đình Khôi 18/10/1985</v>
          </cell>
          <cell r="D33">
            <v>17058027</v>
          </cell>
          <cell r="E33" t="str">
            <v>Trần Đình Khôi</v>
          </cell>
          <cell r="F33" t="str">
            <v>Nam</v>
          </cell>
          <cell r="G33" t="str">
            <v>18/10/1985</v>
          </cell>
          <cell r="H33" t="str">
            <v>Nam Định</v>
          </cell>
          <cell r="I33" t="str">
            <v>Quản trị các tổ chức tài chính</v>
          </cell>
          <cell r="J33" t="str">
            <v>QTTCTC</v>
          </cell>
          <cell r="K33" t="str">
            <v>QH-2017-E</v>
          </cell>
          <cell r="L33">
            <v>1</v>
          </cell>
          <cell r="M33" t="str">
            <v>1969/QĐ-ĐHKT ngày 19/7/2017 của Hiệu trưởng Trường ĐHKT</v>
          </cell>
        </row>
        <row r="34">
          <cell r="C34" t="str">
            <v>Võ Trung Kiên 24/10/1979</v>
          </cell>
          <cell r="D34">
            <v>17058028</v>
          </cell>
          <cell r="E34" t="str">
            <v>Võ Trung Kiên</v>
          </cell>
          <cell r="F34" t="str">
            <v>Nam</v>
          </cell>
          <cell r="G34" t="str">
            <v>24/10/1979</v>
          </cell>
          <cell r="H34" t="str">
            <v>Ninh Bình</v>
          </cell>
          <cell r="I34" t="str">
            <v>Quản trị các tổ chức tài chính</v>
          </cell>
          <cell r="J34" t="str">
            <v>QTTCTC</v>
          </cell>
          <cell r="K34" t="str">
            <v>QH-2017-E</v>
          </cell>
          <cell r="L34">
            <v>1</v>
          </cell>
          <cell r="M34" t="str">
            <v>1969/QĐ-ĐHKT ngày 19/7/2017 của Hiệu trưởng Trường ĐHKT</v>
          </cell>
        </row>
        <row r="35">
          <cell r="C35" t="str">
            <v>Hà Trang Linh 18/03/1986</v>
          </cell>
          <cell r="D35">
            <v>17058029</v>
          </cell>
          <cell r="E35" t="str">
            <v>Hà Trang Linh</v>
          </cell>
          <cell r="F35" t="str">
            <v>Nữ</v>
          </cell>
          <cell r="G35" t="str">
            <v>18/03/1986</v>
          </cell>
          <cell r="H35" t="str">
            <v>Bắc Kạn</v>
          </cell>
          <cell r="I35" t="str">
            <v>Quản trị các tổ chức tài chính</v>
          </cell>
          <cell r="J35" t="str">
            <v>QTTCTC</v>
          </cell>
          <cell r="K35" t="str">
            <v>QH-2017-E</v>
          </cell>
          <cell r="L35">
            <v>1</v>
          </cell>
          <cell r="M35" t="str">
            <v>1969/QĐ-ĐHKT ngày 19/7/2017 của Hiệu trưởng Trường ĐHKT</v>
          </cell>
        </row>
        <row r="36">
          <cell r="C36" t="str">
            <v>Tạ Duy Linh 13/10/1993</v>
          </cell>
          <cell r="D36">
            <v>17058030</v>
          </cell>
          <cell r="E36" t="str">
            <v>Tạ Duy Linh</v>
          </cell>
          <cell r="F36" t="str">
            <v>Nam</v>
          </cell>
          <cell r="G36" t="str">
            <v>13/10/1993</v>
          </cell>
          <cell r="H36" t="str">
            <v>Hà Nội</v>
          </cell>
          <cell r="I36" t="str">
            <v>Quản trị các tổ chức tài chính</v>
          </cell>
          <cell r="J36" t="str">
            <v>QTTCTC</v>
          </cell>
          <cell r="K36" t="str">
            <v>QH-2017-E</v>
          </cell>
          <cell r="L36">
            <v>1</v>
          </cell>
          <cell r="M36" t="str">
            <v>1969/QĐ-ĐHKT ngày 19/7/2017 của Hiệu trưởng Trường ĐHKT</v>
          </cell>
        </row>
        <row r="37">
          <cell r="C37" t="str">
            <v>Đỗ Thị Bích Mai 29/04/1978</v>
          </cell>
          <cell r="D37">
            <v>17058031</v>
          </cell>
          <cell r="E37" t="str">
            <v>Đỗ Thị Bích Mai</v>
          </cell>
          <cell r="F37" t="str">
            <v>Nữ</v>
          </cell>
          <cell r="G37" t="str">
            <v>29/04/1978</v>
          </cell>
          <cell r="H37" t="str">
            <v>Hà Nam</v>
          </cell>
          <cell r="I37" t="str">
            <v>Quản trị các tổ chức tài chính</v>
          </cell>
          <cell r="J37" t="str">
            <v>QTTCTC</v>
          </cell>
          <cell r="K37" t="str">
            <v>QH-2017-E</v>
          </cell>
          <cell r="L37">
            <v>1</v>
          </cell>
          <cell r="M37" t="str">
            <v>1969/QĐ-ĐHKT ngày 19/7/2017 của Hiệu trưởng Trường ĐHKT</v>
          </cell>
        </row>
        <row r="38">
          <cell r="C38" t="str">
            <v>Nguyễn Thị Hồng Mai 19/09/1973</v>
          </cell>
          <cell r="D38">
            <v>17058032</v>
          </cell>
          <cell r="E38" t="str">
            <v>Nguyễn Thị Hồng Mai</v>
          </cell>
          <cell r="F38" t="str">
            <v>Nữ</v>
          </cell>
          <cell r="G38" t="str">
            <v>19/09/1973</v>
          </cell>
          <cell r="H38" t="str">
            <v>Hà Nội</v>
          </cell>
          <cell r="I38" t="str">
            <v>Quản trị các tổ chức tài chính</v>
          </cell>
          <cell r="J38" t="str">
            <v>QTTCTC</v>
          </cell>
          <cell r="K38" t="str">
            <v>QH-2017-E</v>
          </cell>
          <cell r="L38">
            <v>1</v>
          </cell>
          <cell r="M38" t="str">
            <v>1969/QĐ-ĐHKT ngày 19/7/2017 của Hiệu trưởng Trường ĐHKT</v>
          </cell>
        </row>
        <row r="39">
          <cell r="C39" t="str">
            <v>Nguyễn Hoàng Nam 12/03/1986</v>
          </cell>
          <cell r="D39">
            <v>17058033</v>
          </cell>
          <cell r="E39" t="str">
            <v>Nguyễn Hoàng Nam</v>
          </cell>
          <cell r="F39" t="str">
            <v>Nam</v>
          </cell>
          <cell r="G39" t="str">
            <v>12/03/1986</v>
          </cell>
          <cell r="H39" t="str">
            <v>Nam Định</v>
          </cell>
          <cell r="I39" t="str">
            <v>Quản trị các tổ chức tài chính</v>
          </cell>
          <cell r="J39" t="str">
            <v>QTTCTC</v>
          </cell>
          <cell r="K39" t="str">
            <v>QH-2017-E</v>
          </cell>
          <cell r="L39">
            <v>1</v>
          </cell>
          <cell r="M39" t="str">
            <v>1969/QĐ-ĐHKT ngày 19/7/2017 của Hiệu trưởng Trường ĐHKT</v>
          </cell>
        </row>
        <row r="40">
          <cell r="C40" t="str">
            <v>Lâm Thị Lan Phương 07/03/1977</v>
          </cell>
          <cell r="D40">
            <v>17058034</v>
          </cell>
          <cell r="E40" t="str">
            <v>Lâm Thị Lan Phương</v>
          </cell>
          <cell r="F40" t="str">
            <v>Nữ</v>
          </cell>
          <cell r="G40" t="str">
            <v>07/03/1977</v>
          </cell>
          <cell r="H40" t="str">
            <v>Hà Nội</v>
          </cell>
          <cell r="I40" t="str">
            <v>Quản trị các tổ chức tài chính</v>
          </cell>
          <cell r="J40" t="str">
            <v>QTTCTC</v>
          </cell>
          <cell r="K40" t="str">
            <v>QH-2017-E</v>
          </cell>
          <cell r="L40">
            <v>1</v>
          </cell>
          <cell r="M40" t="str">
            <v>1969/QĐ-ĐHKT ngày 19/7/2017 của Hiệu trưởng Trường ĐHKT</v>
          </cell>
        </row>
        <row r="41">
          <cell r="C41" t="str">
            <v>Mai Thị Phương 02/09/1986</v>
          </cell>
          <cell r="D41">
            <v>17058035</v>
          </cell>
          <cell r="E41" t="str">
            <v>Mai Thị Phương</v>
          </cell>
          <cell r="F41" t="str">
            <v>Nữ</v>
          </cell>
          <cell r="G41" t="str">
            <v>02/09/1986</v>
          </cell>
          <cell r="H41" t="str">
            <v>Thanh Hóa</v>
          </cell>
          <cell r="I41" t="str">
            <v>Quản trị các tổ chức tài chính</v>
          </cell>
          <cell r="J41" t="str">
            <v>QTTCTC</v>
          </cell>
          <cell r="K41" t="str">
            <v>QH-2017-E</v>
          </cell>
          <cell r="L41">
            <v>1</v>
          </cell>
          <cell r="M41" t="str">
            <v>1969/QĐ-ĐHKT ngày 19/7/2017 của Hiệu trưởng Trường ĐHKT</v>
          </cell>
        </row>
        <row r="42">
          <cell r="C42" t="str">
            <v>Lê Công Thành 02/01/1980</v>
          </cell>
          <cell r="D42">
            <v>17058036</v>
          </cell>
          <cell r="E42" t="str">
            <v>Lê Công Thành</v>
          </cell>
          <cell r="F42" t="str">
            <v>Nam</v>
          </cell>
          <cell r="G42" t="str">
            <v>02/01/1980</v>
          </cell>
          <cell r="H42" t="str">
            <v>Hải Dương</v>
          </cell>
          <cell r="I42" t="str">
            <v>Quản trị các tổ chức tài chính</v>
          </cell>
          <cell r="J42" t="str">
            <v>QTTCTC</v>
          </cell>
          <cell r="K42" t="str">
            <v>QH-2017-E</v>
          </cell>
          <cell r="L42">
            <v>1</v>
          </cell>
          <cell r="M42" t="str">
            <v>1969/QĐ-ĐHKT ngày 19/7/2017 của Hiệu trưởng Trường ĐHKT</v>
          </cell>
        </row>
        <row r="43">
          <cell r="C43" t="str">
            <v>Nguyễn Thị Thu 12/10/1974</v>
          </cell>
          <cell r="D43">
            <v>17058039</v>
          </cell>
          <cell r="E43" t="str">
            <v>Nguyễn Thị Thu</v>
          </cell>
          <cell r="F43" t="str">
            <v>Nữ</v>
          </cell>
          <cell r="G43" t="str">
            <v>12/10/1974</v>
          </cell>
          <cell r="H43" t="str">
            <v>Thái Bình</v>
          </cell>
          <cell r="I43" t="str">
            <v>Quản trị các tổ chức tài chính</v>
          </cell>
          <cell r="J43" t="str">
            <v>QTTCTC</v>
          </cell>
          <cell r="K43" t="str">
            <v>QH-2017-E</v>
          </cell>
          <cell r="L43">
            <v>1</v>
          </cell>
          <cell r="M43" t="str">
            <v>1969/QĐ-ĐHKT ngày 19/7/2017 của Hiệu trưởng Trường ĐHKT</v>
          </cell>
        </row>
        <row r="44">
          <cell r="C44" t="str">
            <v>Nguyễn Thị Minh Thu 19/03/1982</v>
          </cell>
          <cell r="D44">
            <v>17058040</v>
          </cell>
          <cell r="E44" t="str">
            <v>Nguyễn Thị Minh Thu</v>
          </cell>
          <cell r="F44" t="str">
            <v>Nữ</v>
          </cell>
          <cell r="G44" t="str">
            <v>19/03/1982</v>
          </cell>
          <cell r="H44" t="str">
            <v>Hà Nội</v>
          </cell>
          <cell r="I44" t="str">
            <v>Quản trị các tổ chức tài chính</v>
          </cell>
          <cell r="J44" t="str">
            <v>QTTCTC</v>
          </cell>
          <cell r="K44" t="str">
            <v>QH-2017-E</v>
          </cell>
          <cell r="L44">
            <v>1</v>
          </cell>
          <cell r="M44" t="str">
            <v>1969/QĐ-ĐHKT ngày 19/7/2017 của Hiệu trưởng Trường ĐHKT</v>
          </cell>
        </row>
        <row r="45">
          <cell r="C45" t="str">
            <v>Lưu Vĩnh Toàn 20/09/1973</v>
          </cell>
          <cell r="D45">
            <v>17058041</v>
          </cell>
          <cell r="E45" t="str">
            <v>Lưu Vĩnh Toàn</v>
          </cell>
          <cell r="F45" t="str">
            <v>Nam</v>
          </cell>
          <cell r="G45" t="str">
            <v>20/09/1973</v>
          </cell>
          <cell r="H45" t="str">
            <v>Lạng Sơn</v>
          </cell>
          <cell r="J45" t="str">
            <v>QTTCTC</v>
          </cell>
          <cell r="K45" t="str">
            <v>QH-2017-E</v>
          </cell>
          <cell r="L45">
            <v>1</v>
          </cell>
          <cell r="M45" t="str">
            <v>1969/QĐ-ĐHKT ngày 19/7/2017 của Hiệu trưởng Trường ĐHKT</v>
          </cell>
        </row>
        <row r="46">
          <cell r="C46" t="str">
            <v>Nguyễn Đức Trinh 11/06/1974</v>
          </cell>
          <cell r="D46">
            <v>17058042</v>
          </cell>
          <cell r="E46" t="str">
            <v>Nguyễn Đức Trinh</v>
          </cell>
          <cell r="F46" t="str">
            <v>Nam</v>
          </cell>
          <cell r="G46" t="str">
            <v>11/06/1974</v>
          </cell>
          <cell r="H46" t="str">
            <v>Hà Nội</v>
          </cell>
          <cell r="I46" t="str">
            <v>Quản trị các tổ chức tài chính</v>
          </cell>
          <cell r="J46" t="str">
            <v>QTTCTC</v>
          </cell>
          <cell r="K46" t="str">
            <v>QH-2017-E</v>
          </cell>
          <cell r="L46">
            <v>1</v>
          </cell>
          <cell r="M46" t="str">
            <v>1969/QĐ-ĐHKT ngày 19/7/2017 của Hiệu trưởng Trường ĐHKT</v>
          </cell>
        </row>
        <row r="47">
          <cell r="C47" t="str">
            <v>Đinh Hữu Trung 28/10/1975</v>
          </cell>
          <cell r="D47">
            <v>17058043</v>
          </cell>
          <cell r="E47" t="str">
            <v>Đinh Hữu Trung</v>
          </cell>
          <cell r="F47" t="str">
            <v>Nam</v>
          </cell>
          <cell r="G47" t="str">
            <v>28/10/1975</v>
          </cell>
          <cell r="H47" t="str">
            <v>Hà Nội</v>
          </cell>
          <cell r="I47" t="str">
            <v>Quản trị các tổ chức tài chính</v>
          </cell>
          <cell r="J47" t="str">
            <v>QTTCTC</v>
          </cell>
          <cell r="K47" t="str">
            <v>QH-2017-E</v>
          </cell>
          <cell r="L47">
            <v>1</v>
          </cell>
          <cell r="M47" t="str">
            <v>1969/QĐ-ĐHKT ngày 19/7/2017 của Hiệu trưởng Trường ĐHKT</v>
          </cell>
        </row>
        <row r="48">
          <cell r="C48" t="str">
            <v>Trần Thị Bảo Vân 20/08/1980</v>
          </cell>
          <cell r="D48">
            <v>17058044</v>
          </cell>
          <cell r="E48" t="str">
            <v>Trần Thị Bảo Vân</v>
          </cell>
          <cell r="F48" t="str">
            <v>Nữ</v>
          </cell>
          <cell r="G48" t="str">
            <v>20/08/1980</v>
          </cell>
          <cell r="H48" t="str">
            <v>Hà Nội</v>
          </cell>
          <cell r="I48" t="str">
            <v>Quản trị các tổ chức tài chính</v>
          </cell>
          <cell r="J48" t="str">
            <v>QTTCTC</v>
          </cell>
          <cell r="K48" t="str">
            <v>QH-2017-E</v>
          </cell>
          <cell r="L48">
            <v>1</v>
          </cell>
          <cell r="M48" t="str">
            <v>1969/QĐ-ĐHKT ngày 19/7/2017 của Hiệu trưởng Trường ĐHKT</v>
          </cell>
        </row>
        <row r="49">
          <cell r="C49" t="str">
            <v>Nguyễn Đức Vượng 13/01/1987</v>
          </cell>
          <cell r="D49">
            <v>17058045</v>
          </cell>
          <cell r="E49" t="str">
            <v>Nguyễn Đức Vượng</v>
          </cell>
          <cell r="F49" t="str">
            <v>Nam</v>
          </cell>
          <cell r="G49" t="str">
            <v>13/01/1987</v>
          </cell>
          <cell r="H49" t="str">
            <v>Hà Nội</v>
          </cell>
          <cell r="I49" t="str">
            <v>Quản trị các tổ chức tài chính</v>
          </cell>
          <cell r="J49" t="str">
            <v>QTTCTC</v>
          </cell>
          <cell r="K49" t="str">
            <v>QH-2017-E</v>
          </cell>
          <cell r="L49">
            <v>1</v>
          </cell>
          <cell r="M49" t="str">
            <v>1969/QĐ-ĐHKT ngày 19/7/2017 của Hiệu trưởng Trường ĐHKT</v>
          </cell>
        </row>
        <row r="50">
          <cell r="C50" t="str">
            <v>Đặng Thị Kim Anh 17/10/1994</v>
          </cell>
          <cell r="D50">
            <v>17058046</v>
          </cell>
          <cell r="E50" t="str">
            <v>Đặng Thị Kim Anh</v>
          </cell>
          <cell r="F50" t="str">
            <v>Nữ</v>
          </cell>
          <cell r="G50" t="str">
            <v>17/10/1994</v>
          </cell>
          <cell r="H50" t="str">
            <v>Điện Biên</v>
          </cell>
          <cell r="I50" t="str">
            <v>Quản trị kinh doanh</v>
          </cell>
          <cell r="J50" t="str">
            <v>QTKD</v>
          </cell>
          <cell r="K50" t="str">
            <v>QH-2017-E</v>
          </cell>
          <cell r="L50">
            <v>1</v>
          </cell>
          <cell r="M50" t="str">
            <v>1969/QĐ-ĐHKT ngày 19/7/2017 của Hiệu trưởng Trường ĐHKT</v>
          </cell>
        </row>
        <row r="51">
          <cell r="C51" t="str">
            <v>Nguyễn Thị Thùy Anh 02/07/1993</v>
          </cell>
          <cell r="D51">
            <v>17058048</v>
          </cell>
          <cell r="E51" t="str">
            <v>Nguyễn Thị Thùy Anh</v>
          </cell>
          <cell r="F51" t="str">
            <v>Nữ</v>
          </cell>
          <cell r="G51" t="str">
            <v>02/07/1993</v>
          </cell>
          <cell r="H51" t="str">
            <v>Nam Định</v>
          </cell>
          <cell r="I51" t="str">
            <v>Quản trị kinh doanh</v>
          </cell>
          <cell r="J51" t="str">
            <v>QTKD</v>
          </cell>
          <cell r="K51" t="str">
            <v>QH-2017-E</v>
          </cell>
          <cell r="L51">
            <v>1</v>
          </cell>
          <cell r="M51" t="str">
            <v>1969/QĐ-ĐHKT ngày 19/7/2017 của Hiệu trưởng Trường ĐHKT</v>
          </cell>
        </row>
        <row r="52">
          <cell r="C52" t="str">
            <v>Trần Đức Anh 02/01/1978</v>
          </cell>
          <cell r="D52">
            <v>17058049</v>
          </cell>
          <cell r="E52" t="str">
            <v>Trần Đức Anh</v>
          </cell>
          <cell r="F52" t="str">
            <v>Nam</v>
          </cell>
          <cell r="G52" t="str">
            <v>02/01/1978</v>
          </cell>
          <cell r="H52" t="str">
            <v>Hưng Yên</v>
          </cell>
          <cell r="I52" t="str">
            <v>Quản trị kinh doanh</v>
          </cell>
          <cell r="J52" t="str">
            <v>QTKD</v>
          </cell>
          <cell r="K52" t="str">
            <v>QH-2017-E</v>
          </cell>
          <cell r="L52">
            <v>1</v>
          </cell>
          <cell r="M52" t="str">
            <v>1969/QĐ-ĐHKT ngày 19/7/2017 của Hiệu trưởng Trường ĐHKT</v>
          </cell>
        </row>
        <row r="53">
          <cell r="C53" t="str">
            <v>Trần Thị Ngọc Ánh 27/04/1993</v>
          </cell>
          <cell r="D53">
            <v>17058050</v>
          </cell>
          <cell r="E53" t="str">
            <v>Trần Thị Ngọc Ánh</v>
          </cell>
          <cell r="F53" t="str">
            <v>Nữ</v>
          </cell>
          <cell r="G53" t="str">
            <v>27/04/1993</v>
          </cell>
          <cell r="H53" t="str">
            <v>Hà Nội</v>
          </cell>
          <cell r="I53" t="str">
            <v>Quản trị kinh doanh</v>
          </cell>
          <cell r="J53" t="str">
            <v>QTKD</v>
          </cell>
          <cell r="K53" t="str">
            <v>QH-2017-E</v>
          </cell>
          <cell r="L53">
            <v>1</v>
          </cell>
          <cell r="M53" t="str">
            <v>1969/QĐ-ĐHKT ngày 19/7/2017 của Hiệu trưởng Trường ĐHKT</v>
          </cell>
        </row>
        <row r="54">
          <cell r="C54" t="str">
            <v>Chử Thị Ngọc Bích 28/11/1982</v>
          </cell>
          <cell r="D54">
            <v>17058051</v>
          </cell>
          <cell r="E54" t="str">
            <v>Chử Thị Ngọc Bích</v>
          </cell>
          <cell r="F54" t="str">
            <v>Nữ</v>
          </cell>
          <cell r="G54" t="str">
            <v>28/11/1982</v>
          </cell>
          <cell r="H54" t="str">
            <v>Hà Nội</v>
          </cell>
          <cell r="I54" t="str">
            <v>Quản trị kinh doanh</v>
          </cell>
          <cell r="J54" t="str">
            <v>QTKD</v>
          </cell>
          <cell r="K54" t="str">
            <v>QH-2017-E</v>
          </cell>
          <cell r="L54">
            <v>1</v>
          </cell>
          <cell r="M54" t="str">
            <v>1969/QĐ-ĐHKT ngày 19/7/2017 của Hiệu trưởng Trường ĐHKT</v>
          </cell>
        </row>
        <row r="55">
          <cell r="C55" t="str">
            <v>Bùi Đình Chung 02/07/1991</v>
          </cell>
          <cell r="D55">
            <v>17058052</v>
          </cell>
          <cell r="E55" t="str">
            <v>Bùi Đình Chung</v>
          </cell>
          <cell r="F55" t="str">
            <v>Nam</v>
          </cell>
          <cell r="G55" t="str">
            <v>02/07/1991</v>
          </cell>
          <cell r="H55" t="str">
            <v>Bắc Ninh</v>
          </cell>
          <cell r="I55" t="str">
            <v>Quản trị kinh doanh</v>
          </cell>
          <cell r="J55" t="str">
            <v>QTKD</v>
          </cell>
          <cell r="K55" t="str">
            <v>QH-2017-E</v>
          </cell>
          <cell r="L55">
            <v>1</v>
          </cell>
          <cell r="M55" t="str">
            <v>1969/QĐ-ĐHKT ngày 19/7/2017 của Hiệu trưởng Trường ĐHKT</v>
          </cell>
        </row>
        <row r="56">
          <cell r="C56" t="str">
            <v>Nguyễn Văn Dũng 14/07/1984</v>
          </cell>
          <cell r="D56">
            <v>17058053</v>
          </cell>
          <cell r="E56" t="str">
            <v>Nguyễn Văn Dũng</v>
          </cell>
          <cell r="F56" t="str">
            <v>Nam</v>
          </cell>
          <cell r="G56" t="str">
            <v>14/07/1984</v>
          </cell>
          <cell r="H56" t="str">
            <v>Yên Bái</v>
          </cell>
          <cell r="I56" t="str">
            <v>Quản trị kinh doanh</v>
          </cell>
          <cell r="J56" t="str">
            <v>QTKD</v>
          </cell>
          <cell r="K56" t="str">
            <v>QH-2017-E</v>
          </cell>
          <cell r="L56">
            <v>1</v>
          </cell>
          <cell r="M56" t="str">
            <v>1969/QĐ-ĐHKT ngày 19/7/2017 của Hiệu trưởng Trường ĐHKT</v>
          </cell>
        </row>
        <row r="57">
          <cell r="C57" t="str">
            <v>Đỗ Huy Đạt 28/11/1990</v>
          </cell>
          <cell r="D57">
            <v>17058054</v>
          </cell>
          <cell r="E57" t="str">
            <v>Đỗ Huy Đạt</v>
          </cell>
          <cell r="F57" t="str">
            <v>Nam</v>
          </cell>
          <cell r="G57" t="str">
            <v>28/11/1990</v>
          </cell>
          <cell r="H57" t="str">
            <v>Hà Nội</v>
          </cell>
          <cell r="I57" t="str">
            <v>Quản trị kinh doanh</v>
          </cell>
          <cell r="J57" t="str">
            <v>QTKD</v>
          </cell>
          <cell r="K57" t="str">
            <v>QH-2017-E</v>
          </cell>
          <cell r="L57">
            <v>1</v>
          </cell>
          <cell r="M57" t="str">
            <v>1969/QĐ-ĐHKT ngày 19/7/2017 của Hiệu trưởng Trường ĐHKT</v>
          </cell>
        </row>
        <row r="58">
          <cell r="C58" t="str">
            <v>Lưu Thị Điệp 19/10/1985</v>
          </cell>
          <cell r="D58">
            <v>17058055</v>
          </cell>
          <cell r="E58" t="str">
            <v>Lưu Thị Điệp</v>
          </cell>
          <cell r="F58" t="str">
            <v>Nữ</v>
          </cell>
          <cell r="G58" t="str">
            <v>19/10/1985</v>
          </cell>
          <cell r="H58" t="str">
            <v>Bắc Kạn</v>
          </cell>
          <cell r="I58" t="str">
            <v>Quản trị kinh doanh</v>
          </cell>
          <cell r="J58" t="str">
            <v>QTKD</v>
          </cell>
          <cell r="K58" t="str">
            <v>QH-2017-E</v>
          </cell>
          <cell r="L58">
            <v>1</v>
          </cell>
          <cell r="M58" t="str">
            <v>1969/QĐ-ĐHKT ngày 19/7/2017 của Hiệu trưởng Trường ĐHKT</v>
          </cell>
        </row>
        <row r="59">
          <cell r="C59" t="str">
            <v>Lê Phương Hảo 27/08/1985</v>
          </cell>
          <cell r="D59">
            <v>17058056</v>
          </cell>
          <cell r="E59" t="str">
            <v>Lê Phương Hảo</v>
          </cell>
          <cell r="F59" t="str">
            <v>Nữ</v>
          </cell>
          <cell r="G59" t="str">
            <v>27/08/1985</v>
          </cell>
          <cell r="H59" t="str">
            <v>Vĩnh Phúc</v>
          </cell>
          <cell r="I59" t="str">
            <v>Quản trị kinh doanh</v>
          </cell>
          <cell r="J59" t="str">
            <v>QTKD</v>
          </cell>
          <cell r="K59" t="str">
            <v>QH-2017-E</v>
          </cell>
          <cell r="L59">
            <v>1</v>
          </cell>
          <cell r="M59" t="str">
            <v>1969/QĐ-ĐHKT ngày 19/7/2017 của Hiệu trưởng Trường ĐHKT</v>
          </cell>
        </row>
        <row r="60">
          <cell r="C60" t="str">
            <v>Nguyễn Thị Hiền 08/04/1993</v>
          </cell>
          <cell r="D60">
            <v>17058057</v>
          </cell>
          <cell r="E60" t="str">
            <v>Nguyễn Thị Hiền</v>
          </cell>
          <cell r="F60" t="str">
            <v>Nữ</v>
          </cell>
          <cell r="G60" t="str">
            <v>08/04/1993</v>
          </cell>
          <cell r="H60" t="str">
            <v>Bắc Ninh</v>
          </cell>
          <cell r="I60" t="str">
            <v>Quản trị kinh doanh</v>
          </cell>
          <cell r="J60" t="str">
            <v>QTKD</v>
          </cell>
          <cell r="K60" t="str">
            <v>QH-2017-E</v>
          </cell>
          <cell r="L60">
            <v>1</v>
          </cell>
          <cell r="M60" t="str">
            <v>1969/QĐ-ĐHKT ngày 19/7/2017 của Hiệu trưởng Trường ĐHKT</v>
          </cell>
        </row>
        <row r="61">
          <cell r="C61" t="str">
            <v>Nông Thị Minh Hiến 23/12/1985</v>
          </cell>
          <cell r="D61">
            <v>17058058</v>
          </cell>
          <cell r="E61" t="str">
            <v>Nông Thị Minh Hiến</v>
          </cell>
          <cell r="F61" t="str">
            <v>Nữ</v>
          </cell>
          <cell r="G61" t="str">
            <v>23/12/1985</v>
          </cell>
          <cell r="H61" t="str">
            <v>Bắc Kạn</v>
          </cell>
          <cell r="I61" t="str">
            <v>Quản trị kinh doanh</v>
          </cell>
          <cell r="J61" t="str">
            <v>QTKD</v>
          </cell>
          <cell r="K61" t="str">
            <v>QH-2017-E</v>
          </cell>
          <cell r="L61">
            <v>1</v>
          </cell>
          <cell r="M61" t="str">
            <v>1969/QĐ-ĐHKT ngày 19/7/2017 của Hiệu trưởng Trường ĐHKT</v>
          </cell>
        </row>
        <row r="62">
          <cell r="C62" t="str">
            <v>Trần Ngọc Hiếu 29/10/1989</v>
          </cell>
          <cell r="D62">
            <v>17058059</v>
          </cell>
          <cell r="E62" t="str">
            <v>Trần Ngọc Hiếu</v>
          </cell>
          <cell r="F62" t="str">
            <v>Nam</v>
          </cell>
          <cell r="G62" t="str">
            <v>29/10/1989</v>
          </cell>
          <cell r="H62" t="str">
            <v>Hà Nội</v>
          </cell>
          <cell r="I62" t="str">
            <v>Quản trị kinh doanh</v>
          </cell>
          <cell r="J62" t="str">
            <v>QTKD</v>
          </cell>
          <cell r="K62" t="str">
            <v>QH-2017-E</v>
          </cell>
          <cell r="L62">
            <v>1</v>
          </cell>
          <cell r="M62" t="str">
            <v>1969/QĐ-ĐHKT ngày 19/7/2017 của Hiệu trưởng Trường ĐHKT</v>
          </cell>
        </row>
        <row r="63">
          <cell r="C63" t="str">
            <v>Trần Xuân Hiếu 20/08/1988</v>
          </cell>
          <cell r="D63">
            <v>17058060</v>
          </cell>
          <cell r="E63" t="str">
            <v>Trần Xuân Hiếu</v>
          </cell>
          <cell r="F63" t="str">
            <v>Nam</v>
          </cell>
          <cell r="G63" t="str">
            <v>20/08/1988</v>
          </cell>
          <cell r="H63" t="str">
            <v>Quảng Ninh</v>
          </cell>
          <cell r="I63" t="str">
            <v>Quản trị kinh doanh</v>
          </cell>
          <cell r="J63" t="str">
            <v>QTKD</v>
          </cell>
          <cell r="K63" t="str">
            <v>QH-2017-E</v>
          </cell>
          <cell r="L63">
            <v>1</v>
          </cell>
          <cell r="M63" t="str">
            <v>1969/QĐ-ĐHKT ngày 19/7/2017 của Hiệu trưởng Trường ĐHKT</v>
          </cell>
        </row>
        <row r="64">
          <cell r="C64" t="str">
            <v>Phạm Vĩnh Hoàng 25/08/1989</v>
          </cell>
          <cell r="D64">
            <v>17058061</v>
          </cell>
          <cell r="E64" t="str">
            <v>Phạm Vĩnh Hoàng</v>
          </cell>
          <cell r="F64" t="str">
            <v>Nam</v>
          </cell>
          <cell r="G64" t="str">
            <v>25/08/1989</v>
          </cell>
          <cell r="H64" t="str">
            <v>Ninh Bình</v>
          </cell>
          <cell r="I64" t="str">
            <v>Quản trị kinh doanh</v>
          </cell>
          <cell r="J64" t="str">
            <v>QTKD</v>
          </cell>
          <cell r="K64" t="str">
            <v>QH-2017-E</v>
          </cell>
          <cell r="L64">
            <v>1</v>
          </cell>
          <cell r="M64" t="str">
            <v>1969/QĐ-ĐHKT ngày 19/7/2017 của Hiệu trưởng Trường ĐHKT</v>
          </cell>
        </row>
        <row r="65">
          <cell r="C65" t="str">
            <v>Đoàn Thị Minh Hồng 30/01/1986</v>
          </cell>
          <cell r="D65">
            <v>17058062</v>
          </cell>
          <cell r="E65" t="str">
            <v>Đoàn Thị Minh Hồng</v>
          </cell>
          <cell r="F65" t="str">
            <v>Nữ</v>
          </cell>
          <cell r="G65" t="str">
            <v>30/01/1986</v>
          </cell>
          <cell r="H65" t="str">
            <v>Hà Nội</v>
          </cell>
          <cell r="I65" t="str">
            <v>Quản trị kinh doanh</v>
          </cell>
          <cell r="J65" t="str">
            <v>QTKD</v>
          </cell>
          <cell r="K65" t="str">
            <v>QH-2017-E</v>
          </cell>
          <cell r="L65">
            <v>1</v>
          </cell>
          <cell r="M65" t="str">
            <v>1969/QĐ-ĐHKT ngày 19/7/2017 của Hiệu trưởng Trường ĐHKT</v>
          </cell>
        </row>
        <row r="66">
          <cell r="C66" t="str">
            <v>Thái Thị Huyền 05/09/1993</v>
          </cell>
          <cell r="D66">
            <v>17058063</v>
          </cell>
          <cell r="E66" t="str">
            <v>Thái Thị Huyền</v>
          </cell>
          <cell r="F66" t="str">
            <v>Nữ</v>
          </cell>
          <cell r="G66" t="str">
            <v>05/09/1993</v>
          </cell>
          <cell r="H66" t="str">
            <v>Hà Tĩnh</v>
          </cell>
          <cell r="I66" t="str">
            <v>Quản trị kinh doanh</v>
          </cell>
          <cell r="J66" t="str">
            <v>QTKD</v>
          </cell>
          <cell r="K66" t="str">
            <v>QH-2017-E</v>
          </cell>
          <cell r="L66">
            <v>1</v>
          </cell>
          <cell r="M66" t="str">
            <v>1969/QĐ-ĐHKT ngày 19/7/2017 của Hiệu trưởng Trường ĐHKT</v>
          </cell>
        </row>
        <row r="67">
          <cell r="C67" t="str">
            <v>Phạm Đức Hùng 02/01/1989</v>
          </cell>
          <cell r="D67">
            <v>17058064</v>
          </cell>
          <cell r="E67" t="str">
            <v>Phạm Đức Hùng</v>
          </cell>
          <cell r="F67" t="str">
            <v>Nam</v>
          </cell>
          <cell r="G67" t="str">
            <v>02/01/1989</v>
          </cell>
          <cell r="H67" t="str">
            <v>Quảng Ninh</v>
          </cell>
          <cell r="I67" t="str">
            <v>Quản trị kinh doanh</v>
          </cell>
          <cell r="J67" t="str">
            <v>QTKD</v>
          </cell>
          <cell r="K67" t="str">
            <v>QH-2017-E</v>
          </cell>
          <cell r="L67">
            <v>1</v>
          </cell>
          <cell r="M67" t="str">
            <v>1969/QĐ-ĐHKT ngày 19/7/2017 của Hiệu trưởng Trường ĐHKT</v>
          </cell>
        </row>
        <row r="68">
          <cell r="C68" t="str">
            <v>Phạm Xuân Hưng 11/07/1982</v>
          </cell>
          <cell r="D68">
            <v>17058065</v>
          </cell>
          <cell r="E68" t="str">
            <v>Phạm Xuân Hưng</v>
          </cell>
          <cell r="F68" t="str">
            <v>Nam</v>
          </cell>
          <cell r="G68" t="str">
            <v>11/07/1982</v>
          </cell>
          <cell r="H68" t="str">
            <v>Hải Dương</v>
          </cell>
          <cell r="I68" t="str">
            <v>Quản trị kinh doanh</v>
          </cell>
          <cell r="J68" t="str">
            <v>QTKD</v>
          </cell>
          <cell r="K68" t="str">
            <v>QH-2017-E</v>
          </cell>
          <cell r="L68">
            <v>1</v>
          </cell>
          <cell r="M68" t="str">
            <v>1969/QĐ-ĐHKT ngày 19/7/2017 của Hiệu trưởng Trường ĐHKT</v>
          </cell>
        </row>
        <row r="69">
          <cell r="C69" t="str">
            <v>Đinh Thị Thu Hương 14/11/1986</v>
          </cell>
          <cell r="D69">
            <v>17058066</v>
          </cell>
          <cell r="E69" t="str">
            <v>Đinh Thị Thu Hương</v>
          </cell>
          <cell r="F69" t="str">
            <v>Nữ</v>
          </cell>
          <cell r="G69" t="str">
            <v>14/11/1986</v>
          </cell>
          <cell r="H69" t="str">
            <v>Vĩnh Phúc</v>
          </cell>
          <cell r="I69" t="str">
            <v>Quản trị kinh doanh</v>
          </cell>
          <cell r="J69" t="str">
            <v>QTKD</v>
          </cell>
          <cell r="K69" t="str">
            <v>QH-2017-E</v>
          </cell>
          <cell r="L69">
            <v>1</v>
          </cell>
          <cell r="M69" t="str">
            <v>1969/QĐ-ĐHKT ngày 19/7/2017 của Hiệu trưởng Trường ĐHKT</v>
          </cell>
        </row>
        <row r="70">
          <cell r="C70" t="str">
            <v>Nguyễn Thu Hương 21/09/1986</v>
          </cell>
          <cell r="D70">
            <v>17058067</v>
          </cell>
          <cell r="E70" t="str">
            <v>Nguyễn Thu Hương</v>
          </cell>
          <cell r="F70" t="str">
            <v>Nữ</v>
          </cell>
          <cell r="G70" t="str">
            <v>21/09/1986</v>
          </cell>
          <cell r="H70" t="str">
            <v>Hải Dương</v>
          </cell>
          <cell r="I70" t="str">
            <v>Quản trị kinh doanh</v>
          </cell>
          <cell r="J70" t="str">
            <v>QTKD</v>
          </cell>
          <cell r="K70" t="str">
            <v>QH-2017-E</v>
          </cell>
          <cell r="L70">
            <v>1</v>
          </cell>
          <cell r="M70" t="str">
            <v>1969/QĐ-ĐHKT ngày 19/7/2017 của Hiệu trưởng Trường ĐHKT</v>
          </cell>
        </row>
        <row r="71">
          <cell r="C71" t="str">
            <v>Nguyễn Công Khánh 07/11/1973</v>
          </cell>
          <cell r="D71">
            <v>17058068</v>
          </cell>
          <cell r="E71" t="str">
            <v>Nguyễn Công Khánh</v>
          </cell>
          <cell r="F71" t="str">
            <v>Nam</v>
          </cell>
          <cell r="G71" t="str">
            <v>07/11/1973</v>
          </cell>
          <cell r="H71" t="str">
            <v>Yên Bái</v>
          </cell>
          <cell r="I71" t="str">
            <v>Quản trị kinh doanh</v>
          </cell>
          <cell r="J71" t="str">
            <v>QTKD</v>
          </cell>
          <cell r="K71" t="str">
            <v>QH-2017-E</v>
          </cell>
          <cell r="L71">
            <v>1</v>
          </cell>
          <cell r="M71" t="str">
            <v>1969/QĐ-ĐHKT ngày 19/7/2017 của Hiệu trưởng Trường ĐHKT</v>
          </cell>
        </row>
        <row r="72">
          <cell r="C72" t="str">
            <v>Nguyễn Quốc Khánh 05/02/1982</v>
          </cell>
          <cell r="D72">
            <v>17058069</v>
          </cell>
          <cell r="E72" t="str">
            <v>Nguyễn Quốc Khánh</v>
          </cell>
          <cell r="F72" t="str">
            <v>Nam</v>
          </cell>
          <cell r="G72" t="str">
            <v>05/02/1982</v>
          </cell>
          <cell r="H72" t="str">
            <v>Quảng Bình</v>
          </cell>
          <cell r="I72" t="str">
            <v>Quản trị kinh doanh</v>
          </cell>
          <cell r="J72" t="str">
            <v>QTKD</v>
          </cell>
          <cell r="K72" t="str">
            <v>QH-2017-E</v>
          </cell>
          <cell r="L72">
            <v>1</v>
          </cell>
          <cell r="M72" t="str">
            <v>1969/QĐ-ĐHKT ngày 19/7/2017 của Hiệu trưởng Trường ĐHKT</v>
          </cell>
        </row>
        <row r="73">
          <cell r="C73" t="str">
            <v>Hà Nhật Lệ 06/01/1994</v>
          </cell>
          <cell r="D73">
            <v>17058070</v>
          </cell>
          <cell r="E73" t="str">
            <v>Hà Nhật Lệ</v>
          </cell>
          <cell r="F73" t="str">
            <v>Nữ</v>
          </cell>
          <cell r="G73" t="str">
            <v>06/01/1994</v>
          </cell>
          <cell r="H73" t="str">
            <v>Sơn La</v>
          </cell>
          <cell r="I73" t="str">
            <v>Quản trị kinh doanh</v>
          </cell>
          <cell r="J73" t="str">
            <v>QTKD</v>
          </cell>
          <cell r="K73" t="str">
            <v>QH-2017-E</v>
          </cell>
          <cell r="L73">
            <v>1</v>
          </cell>
          <cell r="M73" t="str">
            <v>1969/QĐ-ĐHKT ngày 19/7/2017 của Hiệu trưởng Trường ĐHKT</v>
          </cell>
        </row>
        <row r="74">
          <cell r="C74" t="str">
            <v>Nguyễn Thị Diệu Linh 14/10/1992</v>
          </cell>
          <cell r="D74">
            <v>17058071</v>
          </cell>
          <cell r="E74" t="str">
            <v>Nguyễn Thị Diệu Linh</v>
          </cell>
          <cell r="F74" t="str">
            <v>Nữ</v>
          </cell>
          <cell r="G74" t="str">
            <v>14/10/1992</v>
          </cell>
          <cell r="H74" t="str">
            <v>Hà Nội</v>
          </cell>
          <cell r="I74" t="str">
            <v>Quản trị kinh doanh</v>
          </cell>
          <cell r="J74" t="str">
            <v>QTKD</v>
          </cell>
          <cell r="K74" t="str">
            <v>QH-2017-E</v>
          </cell>
          <cell r="L74">
            <v>1</v>
          </cell>
          <cell r="M74" t="str">
            <v>1969/QĐ-ĐHKT ngày 19/7/2017 của Hiệu trưởng Trường ĐHKT</v>
          </cell>
        </row>
        <row r="75">
          <cell r="C75" t="str">
            <v>Nguyễn Văn Linh 19/07/1993</v>
          </cell>
          <cell r="D75">
            <v>17058072</v>
          </cell>
          <cell r="E75" t="str">
            <v>Nguyễn Văn Linh</v>
          </cell>
          <cell r="F75" t="str">
            <v>Nam</v>
          </cell>
          <cell r="G75" t="str">
            <v>19/07/1993</v>
          </cell>
          <cell r="H75" t="str">
            <v>Thanh Hóa</v>
          </cell>
          <cell r="I75" t="str">
            <v>Quản trị kinh doanh</v>
          </cell>
          <cell r="J75" t="str">
            <v>QTKD</v>
          </cell>
          <cell r="K75" t="str">
            <v>QH-2017-E</v>
          </cell>
          <cell r="L75">
            <v>1</v>
          </cell>
          <cell r="M75" t="str">
            <v>1969/QĐ-ĐHKT ngày 19/7/2017 của Hiệu trưởng Trường ĐHKT</v>
          </cell>
        </row>
        <row r="76">
          <cell r="C76" t="str">
            <v>Nguyễn Thị Minh Loan 11/08/1977</v>
          </cell>
          <cell r="D76">
            <v>17058073</v>
          </cell>
          <cell r="E76" t="str">
            <v>Nguyễn Thị Minh Loan</v>
          </cell>
          <cell r="F76" t="str">
            <v>Nữ</v>
          </cell>
          <cell r="G76" t="str">
            <v>11/08/1977</v>
          </cell>
          <cell r="H76" t="str">
            <v>Thái Nguyên</v>
          </cell>
          <cell r="I76" t="str">
            <v>Quản trị kinh doanh</v>
          </cell>
          <cell r="J76" t="str">
            <v>QTKD</v>
          </cell>
          <cell r="K76" t="str">
            <v>QH-2017-E</v>
          </cell>
          <cell r="L76">
            <v>1</v>
          </cell>
          <cell r="M76" t="str">
            <v>1969/QĐ-ĐHKT ngày 19/7/2017 của Hiệu trưởng Trường ĐHKT</v>
          </cell>
        </row>
        <row r="77">
          <cell r="C77" t="str">
            <v>Nguyễn Thanh Long 12/08/1993</v>
          </cell>
          <cell r="D77">
            <v>17058074</v>
          </cell>
          <cell r="E77" t="str">
            <v>Nguyễn Thanh Long</v>
          </cell>
          <cell r="F77" t="str">
            <v>Nam</v>
          </cell>
          <cell r="G77" t="str">
            <v>12/08/1993</v>
          </cell>
          <cell r="H77" t="str">
            <v>Thái Bình</v>
          </cell>
          <cell r="I77" t="str">
            <v>Quản trị kinh doanh</v>
          </cell>
          <cell r="J77" t="str">
            <v>QTKD</v>
          </cell>
          <cell r="K77" t="str">
            <v>QH-2017-E</v>
          </cell>
          <cell r="L77">
            <v>1</v>
          </cell>
          <cell r="M77" t="str">
            <v>1969/QĐ-ĐHKT ngày 19/7/2017 của Hiệu trưởng Trường ĐHKT</v>
          </cell>
        </row>
        <row r="78">
          <cell r="C78" t="str">
            <v>Nguyễn Thị Ngọc Mai 23/08/1991</v>
          </cell>
          <cell r="D78">
            <v>17058075</v>
          </cell>
          <cell r="E78" t="str">
            <v>Nguyễn Thị Ngọc Mai</v>
          </cell>
          <cell r="F78" t="str">
            <v>Nữ</v>
          </cell>
          <cell r="G78" t="str">
            <v>23/08/1991</v>
          </cell>
          <cell r="H78" t="str">
            <v>Phú Thọ</v>
          </cell>
          <cell r="I78" t="str">
            <v>Quản trị kinh doanh</v>
          </cell>
          <cell r="J78" t="str">
            <v>QTKD</v>
          </cell>
          <cell r="K78" t="str">
            <v>QH-2017-E</v>
          </cell>
          <cell r="L78">
            <v>1</v>
          </cell>
          <cell r="M78" t="str">
            <v>1969/QĐ-ĐHKT ngày 19/7/2017 của Hiệu trưởng Trường ĐHKT</v>
          </cell>
        </row>
        <row r="79">
          <cell r="C79" t="str">
            <v>Nguyễn Đỗ Mạnh 29/08/1990</v>
          </cell>
          <cell r="D79">
            <v>17058076</v>
          </cell>
          <cell r="E79" t="str">
            <v>Nguyễn Đỗ Mạnh</v>
          </cell>
          <cell r="F79" t="str">
            <v>Nam</v>
          </cell>
          <cell r="G79" t="str">
            <v>29/08/1990</v>
          </cell>
          <cell r="H79" t="str">
            <v>Bắc Giang</v>
          </cell>
          <cell r="I79" t="str">
            <v>Quản trị kinh doanh</v>
          </cell>
          <cell r="J79" t="str">
            <v>QTKD</v>
          </cell>
          <cell r="K79" t="str">
            <v>QH-2017-E</v>
          </cell>
          <cell r="L79">
            <v>1</v>
          </cell>
          <cell r="M79" t="str">
            <v>1969/QĐ-ĐHKT ngày 19/7/2017 của Hiệu trưởng Trường ĐHKT</v>
          </cell>
        </row>
        <row r="80">
          <cell r="C80" t="str">
            <v>Lê Văn Minh 20/09/1991</v>
          </cell>
          <cell r="D80">
            <v>17058077</v>
          </cell>
          <cell r="E80" t="str">
            <v>Lê Văn Minh</v>
          </cell>
          <cell r="F80" t="str">
            <v>Nam</v>
          </cell>
          <cell r="G80" t="str">
            <v>20/09/1991</v>
          </cell>
          <cell r="H80" t="str">
            <v>Vĩnh Phúc</v>
          </cell>
          <cell r="I80" t="str">
            <v>Quản trị kinh doanh</v>
          </cell>
          <cell r="J80" t="str">
            <v>QTKD</v>
          </cell>
          <cell r="K80" t="str">
            <v>QH-2017-E</v>
          </cell>
          <cell r="L80">
            <v>1</v>
          </cell>
          <cell r="M80" t="str">
            <v>1969/QĐ-ĐHKT ngày 19/7/2017 của Hiệu trưởng Trường ĐHKT</v>
          </cell>
        </row>
        <row r="81">
          <cell r="C81" t="str">
            <v>Nguyễn Việt Minh 21/12/1980</v>
          </cell>
          <cell r="D81">
            <v>17058078</v>
          </cell>
          <cell r="E81" t="str">
            <v>Nguyễn Việt Minh</v>
          </cell>
          <cell r="F81" t="str">
            <v>Nam</v>
          </cell>
          <cell r="G81" t="str">
            <v>21/12/1980</v>
          </cell>
          <cell r="H81" t="str">
            <v>Thanh Hóa</v>
          </cell>
          <cell r="I81" t="str">
            <v>Quản trị kinh doanh</v>
          </cell>
          <cell r="J81" t="str">
            <v>QTKD</v>
          </cell>
          <cell r="K81" t="str">
            <v>QH-2017-E</v>
          </cell>
          <cell r="L81">
            <v>1</v>
          </cell>
          <cell r="M81" t="str">
            <v>1969/QĐ-ĐHKT ngày 19/7/2017 của Hiệu trưởng Trường ĐHKT</v>
          </cell>
        </row>
        <row r="82">
          <cell r="C82" t="str">
            <v>Bùi Đình Nam 26/06/1981</v>
          </cell>
          <cell r="D82">
            <v>17058079</v>
          </cell>
          <cell r="E82" t="str">
            <v>Bùi Đình Nam</v>
          </cell>
          <cell r="F82" t="str">
            <v>Nam</v>
          </cell>
          <cell r="G82" t="str">
            <v>26/06/1981</v>
          </cell>
          <cell r="H82" t="str">
            <v>Tuyên Quang</v>
          </cell>
          <cell r="I82" t="str">
            <v>Quản trị kinh doanh</v>
          </cell>
          <cell r="J82" t="str">
            <v>QTKD</v>
          </cell>
          <cell r="K82" t="str">
            <v>QH-2017-E</v>
          </cell>
          <cell r="L82">
            <v>1</v>
          </cell>
          <cell r="M82" t="str">
            <v>1969/QĐ-ĐHKT ngày 19/7/2017 của Hiệu trưởng Trường ĐHKT</v>
          </cell>
        </row>
        <row r="83">
          <cell r="C83" t="str">
            <v>Đỗ Thế Nam 24/04/1993</v>
          </cell>
          <cell r="D83">
            <v>17058080</v>
          </cell>
          <cell r="E83" t="str">
            <v>Đỗ Thế Nam</v>
          </cell>
          <cell r="F83" t="str">
            <v>Nam</v>
          </cell>
          <cell r="G83" t="str">
            <v>24/04/1993</v>
          </cell>
          <cell r="H83" t="str">
            <v>Hà Nội</v>
          </cell>
          <cell r="I83" t="str">
            <v>Quản trị kinh doanh</v>
          </cell>
          <cell r="J83" t="str">
            <v>QTKD</v>
          </cell>
          <cell r="K83" t="str">
            <v>QH-2017-E</v>
          </cell>
          <cell r="L83">
            <v>1</v>
          </cell>
          <cell r="M83" t="str">
            <v>1969/QĐ-ĐHKT ngày 19/7/2017 của Hiệu trưởng Trường ĐHKT</v>
          </cell>
        </row>
        <row r="84">
          <cell r="C84" t="str">
            <v>Hoàng Thái Nam 19/05/1985</v>
          </cell>
          <cell r="D84">
            <v>17058081</v>
          </cell>
          <cell r="E84" t="str">
            <v>Hoàng Thái Nam</v>
          </cell>
          <cell r="F84" t="str">
            <v>Nam</v>
          </cell>
          <cell r="G84" t="str">
            <v>19/05/1985</v>
          </cell>
          <cell r="H84" t="str">
            <v>Nghệ An</v>
          </cell>
          <cell r="I84" t="str">
            <v>Quản trị kinh doanh</v>
          </cell>
          <cell r="J84" t="str">
            <v>QTKD</v>
          </cell>
          <cell r="K84" t="str">
            <v>QH-2017-E</v>
          </cell>
          <cell r="L84">
            <v>1</v>
          </cell>
          <cell r="M84" t="str">
            <v>1969/QĐ-ĐHKT ngày 19/7/2017 của Hiệu trưởng Trường ĐHKT</v>
          </cell>
        </row>
        <row r="85">
          <cell r="C85" t="str">
            <v>Nguyễn Thị Nga 15/03/1977</v>
          </cell>
          <cell r="D85">
            <v>17058082</v>
          </cell>
          <cell r="E85" t="str">
            <v>Nguyễn Thị Nga</v>
          </cell>
          <cell r="F85" t="str">
            <v>Nữ</v>
          </cell>
          <cell r="G85" t="str">
            <v>15/03/1977</v>
          </cell>
          <cell r="H85" t="str">
            <v>Thanh Hóa</v>
          </cell>
          <cell r="I85" t="str">
            <v>Quản trị kinh doanh</v>
          </cell>
          <cell r="J85" t="str">
            <v>QTKD</v>
          </cell>
          <cell r="K85" t="str">
            <v>QH-2017-E</v>
          </cell>
          <cell r="L85">
            <v>1</v>
          </cell>
          <cell r="M85" t="str">
            <v>1969/QĐ-ĐHKT ngày 19/7/2017 của Hiệu trưởng Trường ĐHKT</v>
          </cell>
        </row>
        <row r="86">
          <cell r="C86" t="str">
            <v>Nguyễn Thị Thu Nga 28/07/1989</v>
          </cell>
          <cell r="D86">
            <v>17058083</v>
          </cell>
          <cell r="E86" t="str">
            <v>Nguyễn Thị Thu Nga</v>
          </cell>
          <cell r="F86" t="str">
            <v>Nữ</v>
          </cell>
          <cell r="G86" t="str">
            <v>28/07/1989</v>
          </cell>
          <cell r="H86" t="str">
            <v>Hoà Bình</v>
          </cell>
          <cell r="I86" t="str">
            <v>Quản trị kinh doanh</v>
          </cell>
          <cell r="J86" t="str">
            <v>QTKD</v>
          </cell>
          <cell r="K86" t="str">
            <v>QH-2017-E</v>
          </cell>
          <cell r="L86">
            <v>1</v>
          </cell>
          <cell r="M86" t="str">
            <v>1969/QĐ-ĐHKT ngày 19/7/2017 của Hiệu trưởng Trường ĐHKT</v>
          </cell>
        </row>
        <row r="87">
          <cell r="C87" t="str">
            <v>Vũ Thị Thuý Ngân 17/12/1990</v>
          </cell>
          <cell r="D87">
            <v>17058084</v>
          </cell>
          <cell r="E87" t="str">
            <v>Vũ Thị Thuý Ngân</v>
          </cell>
          <cell r="F87" t="str">
            <v>Nữ</v>
          </cell>
          <cell r="G87" t="str">
            <v>17/12/1990</v>
          </cell>
          <cell r="H87" t="str">
            <v>Vĩnh Phúc</v>
          </cell>
          <cell r="I87" t="str">
            <v>Quản trị kinh doanh</v>
          </cell>
          <cell r="J87" t="str">
            <v>QTKD</v>
          </cell>
          <cell r="K87" t="str">
            <v>QH-2017-E</v>
          </cell>
          <cell r="L87">
            <v>1</v>
          </cell>
          <cell r="M87" t="str">
            <v>1969/QĐ-ĐHKT ngày 19/7/2017 của Hiệu trưởng Trường ĐHKT</v>
          </cell>
        </row>
        <row r="88">
          <cell r="C88" t="str">
            <v>Tôn Thị Oanh 24/08/1990</v>
          </cell>
          <cell r="D88">
            <v>17058085</v>
          </cell>
          <cell r="E88" t="str">
            <v>Tôn Thị Oanh</v>
          </cell>
          <cell r="F88" t="str">
            <v>Nữ</v>
          </cell>
          <cell r="G88" t="str">
            <v>24/08/1990</v>
          </cell>
          <cell r="H88" t="str">
            <v>Hà Tĩnh</v>
          </cell>
          <cell r="I88" t="str">
            <v>Quản trị kinh doanh</v>
          </cell>
          <cell r="J88" t="str">
            <v>QTKD</v>
          </cell>
          <cell r="K88" t="str">
            <v>QH-2017-E</v>
          </cell>
          <cell r="L88">
            <v>1</v>
          </cell>
          <cell r="M88" t="str">
            <v>1969/QĐ-ĐHKT ngày 19/7/2017 của Hiệu trưởng Trường ĐHKT</v>
          </cell>
        </row>
        <row r="89">
          <cell r="C89" t="str">
            <v>Nông Thị Hà Phương 23/05/1994</v>
          </cell>
          <cell r="D89">
            <v>17058086</v>
          </cell>
          <cell r="E89" t="str">
            <v>Nông Thị Hà Phương</v>
          </cell>
          <cell r="F89" t="str">
            <v>Nữ</v>
          </cell>
          <cell r="G89" t="str">
            <v>23/05/1994</v>
          </cell>
          <cell r="H89" t="str">
            <v>Hà Nội</v>
          </cell>
          <cell r="I89" t="str">
            <v>Quản trị kinh doanh</v>
          </cell>
          <cell r="J89" t="str">
            <v>QTKD</v>
          </cell>
          <cell r="K89" t="str">
            <v>QH-2017-E</v>
          </cell>
          <cell r="L89">
            <v>1</v>
          </cell>
          <cell r="M89" t="str">
            <v>1969/QĐ-ĐHKT ngày 19/7/2017 của Hiệu trưởng Trường ĐHKT</v>
          </cell>
        </row>
        <row r="90">
          <cell r="C90" t="str">
            <v>Lê Thị Tâm 24/09/1992</v>
          </cell>
          <cell r="D90">
            <v>17058087</v>
          </cell>
          <cell r="E90" t="str">
            <v>Lê Thị Tâm</v>
          </cell>
          <cell r="F90" t="str">
            <v>Nữ</v>
          </cell>
          <cell r="G90" t="str">
            <v>24/09/1992</v>
          </cell>
          <cell r="H90" t="str">
            <v>Bắc Ninh</v>
          </cell>
          <cell r="I90" t="str">
            <v>Quản trị kinh doanh</v>
          </cell>
          <cell r="J90" t="str">
            <v>QTKD</v>
          </cell>
          <cell r="K90" t="str">
            <v>QH-2017-E</v>
          </cell>
          <cell r="L90">
            <v>1</v>
          </cell>
          <cell r="M90" t="str">
            <v>1969/QĐ-ĐHKT ngày 19/7/2017 của Hiệu trưởng Trường ĐHKT</v>
          </cell>
        </row>
        <row r="91">
          <cell r="C91" t="str">
            <v>Dương Văn Tân 01/11/1991</v>
          </cell>
          <cell r="D91">
            <v>17058088</v>
          </cell>
          <cell r="E91" t="str">
            <v>Dương Văn Tân</v>
          </cell>
          <cell r="F91" t="str">
            <v>Nam</v>
          </cell>
          <cell r="G91" t="str">
            <v>01/11/1991</v>
          </cell>
          <cell r="H91" t="str">
            <v>Bắc Giang</v>
          </cell>
          <cell r="I91" t="str">
            <v>Quản trị kinh doanh</v>
          </cell>
          <cell r="J91" t="str">
            <v>QTKD</v>
          </cell>
          <cell r="K91" t="str">
            <v>QH-2017-E</v>
          </cell>
          <cell r="L91">
            <v>1</v>
          </cell>
          <cell r="M91" t="str">
            <v>1969/QĐ-ĐHKT ngày 19/7/2017 của Hiệu trưởng Trường ĐHKT</v>
          </cell>
        </row>
        <row r="92">
          <cell r="C92" t="str">
            <v>Đỗ Minh Tân 07/11/1994</v>
          </cell>
          <cell r="D92">
            <v>17058089</v>
          </cell>
          <cell r="E92" t="str">
            <v>Đỗ Minh Tân</v>
          </cell>
          <cell r="F92" t="str">
            <v>Nam</v>
          </cell>
          <cell r="G92" t="str">
            <v>07/11/1994</v>
          </cell>
          <cell r="H92" t="str">
            <v>Quảng Ninh</v>
          </cell>
          <cell r="I92" t="str">
            <v>Quản trị kinh doanh</v>
          </cell>
          <cell r="J92" t="str">
            <v>QTKD</v>
          </cell>
          <cell r="K92" t="str">
            <v>QH-2017-E</v>
          </cell>
          <cell r="L92">
            <v>1</v>
          </cell>
          <cell r="M92" t="str">
            <v>1969/QĐ-ĐHKT ngày 19/7/2017 của Hiệu trưởng Trường ĐHKT</v>
          </cell>
        </row>
        <row r="93">
          <cell r="C93" t="str">
            <v>Nguyễn Hà Thanh 05/09/1984</v>
          </cell>
          <cell r="D93">
            <v>17058090</v>
          </cell>
          <cell r="E93" t="str">
            <v>Nguyễn Hà Thanh</v>
          </cell>
          <cell r="F93" t="str">
            <v>Nam</v>
          </cell>
          <cell r="G93" t="str">
            <v>05/09/1984</v>
          </cell>
          <cell r="H93" t="str">
            <v>Hà Nội</v>
          </cell>
          <cell r="I93" t="str">
            <v>Quản trị kinh doanh</v>
          </cell>
          <cell r="J93" t="str">
            <v>QTKD</v>
          </cell>
          <cell r="K93" t="str">
            <v>QH-2017-E</v>
          </cell>
          <cell r="L93">
            <v>1</v>
          </cell>
          <cell r="M93" t="str">
            <v>1969/QĐ-ĐHKT ngày 19/7/2017 của Hiệu trưởng Trường ĐHKT</v>
          </cell>
        </row>
        <row r="94">
          <cell r="C94" t="str">
            <v>Nguyễn Tiến Thành 02/11/1985</v>
          </cell>
          <cell r="D94">
            <v>17058091</v>
          </cell>
          <cell r="E94" t="str">
            <v>Nguyễn Tiến Thành</v>
          </cell>
          <cell r="F94" t="str">
            <v>Nam</v>
          </cell>
          <cell r="G94" t="str">
            <v>02/11/1985</v>
          </cell>
          <cell r="H94" t="str">
            <v>Hưng Yên</v>
          </cell>
          <cell r="I94" t="str">
            <v>Quản trị kinh doanh</v>
          </cell>
          <cell r="J94" t="str">
            <v>QTKD</v>
          </cell>
          <cell r="K94" t="str">
            <v>QH-2017-E</v>
          </cell>
          <cell r="L94">
            <v>1</v>
          </cell>
          <cell r="M94" t="str">
            <v>1969/QĐ-ĐHKT ngày 19/7/2017 của Hiệu trưởng Trường ĐHKT</v>
          </cell>
        </row>
        <row r="95">
          <cell r="C95" t="str">
            <v>Phí Trường Thành 07/08/1990</v>
          </cell>
          <cell r="D95">
            <v>17058092</v>
          </cell>
          <cell r="E95" t="str">
            <v>Phí Trường Thành</v>
          </cell>
          <cell r="F95" t="str">
            <v>Nam</v>
          </cell>
          <cell r="G95" t="str">
            <v>07/08/1990</v>
          </cell>
          <cell r="H95" t="str">
            <v>Hải Dương</v>
          </cell>
          <cell r="I95" t="str">
            <v>Quản trị kinh doanh</v>
          </cell>
          <cell r="J95" t="str">
            <v>QTKD</v>
          </cell>
          <cell r="K95" t="str">
            <v>QH-2017-E</v>
          </cell>
          <cell r="L95">
            <v>1</v>
          </cell>
          <cell r="M95" t="str">
            <v>1969/QĐ-ĐHKT ngày 19/7/2017 của Hiệu trưởng Trường ĐHKT</v>
          </cell>
        </row>
        <row r="96">
          <cell r="C96" t="str">
            <v>Vương Thị Thu 06/08/1991</v>
          </cell>
          <cell r="D96">
            <v>17058093</v>
          </cell>
          <cell r="E96" t="str">
            <v>Vương Thị Thu</v>
          </cell>
          <cell r="F96" t="str">
            <v>Nữ</v>
          </cell>
          <cell r="G96" t="str">
            <v>06/08/1991</v>
          </cell>
          <cell r="H96" t="str">
            <v>Quảng Ninh</v>
          </cell>
          <cell r="I96" t="str">
            <v>Quản trị kinh doanh</v>
          </cell>
          <cell r="J96" t="str">
            <v>QTKD</v>
          </cell>
          <cell r="K96" t="str">
            <v>QH-2017-E</v>
          </cell>
          <cell r="L96">
            <v>1</v>
          </cell>
          <cell r="M96" t="str">
            <v>1969/QĐ-ĐHKT ngày 19/7/2017 của Hiệu trưởng Trường ĐHKT</v>
          </cell>
        </row>
        <row r="97">
          <cell r="C97" t="str">
            <v>Nguyễn Thu Thuỷ 01/01/1994</v>
          </cell>
          <cell r="D97">
            <v>17058094</v>
          </cell>
          <cell r="E97" t="str">
            <v>Nguyễn Thu Thuỷ</v>
          </cell>
          <cell r="F97" t="str">
            <v>Nữ</v>
          </cell>
          <cell r="G97" t="str">
            <v>01/01/1994</v>
          </cell>
          <cell r="H97" t="str">
            <v>Thái Bình</v>
          </cell>
          <cell r="I97" t="str">
            <v>Quản trị kinh doanh</v>
          </cell>
          <cell r="J97" t="str">
            <v>QTKD</v>
          </cell>
          <cell r="K97" t="str">
            <v>QH-2017-E</v>
          </cell>
          <cell r="L97">
            <v>1</v>
          </cell>
          <cell r="M97" t="str">
            <v>1969/QĐ-ĐHKT ngày 19/7/2017 của Hiệu trưởng Trường ĐHKT</v>
          </cell>
        </row>
        <row r="98">
          <cell r="C98" t="str">
            <v>Hà Thị Thanh Thuý 15/09/1984</v>
          </cell>
          <cell r="D98">
            <v>17058095</v>
          </cell>
          <cell r="E98" t="str">
            <v>Hà Thị Thanh Thuý</v>
          </cell>
          <cell r="F98" t="str">
            <v>Nữ</v>
          </cell>
          <cell r="G98" t="str">
            <v>15/09/1984</v>
          </cell>
          <cell r="H98" t="str">
            <v>Lào Cai</v>
          </cell>
          <cell r="I98" t="str">
            <v>Quản trị kinh doanh</v>
          </cell>
          <cell r="J98" t="str">
            <v>QTKD</v>
          </cell>
          <cell r="K98" t="str">
            <v>QH-2017-E</v>
          </cell>
          <cell r="L98">
            <v>1</v>
          </cell>
          <cell r="M98" t="str">
            <v>1969/QĐ-ĐHKT ngày 19/7/2017 của Hiệu trưởng Trường ĐHKT</v>
          </cell>
        </row>
        <row r="99">
          <cell r="C99" t="str">
            <v>Hoàng Văn Tiến 16/11/1991</v>
          </cell>
          <cell r="D99">
            <v>17058096</v>
          </cell>
          <cell r="E99" t="str">
            <v>Hoàng Văn Tiến</v>
          </cell>
          <cell r="F99" t="str">
            <v>Nam</v>
          </cell>
          <cell r="G99" t="str">
            <v>16/11/1991</v>
          </cell>
          <cell r="H99" t="str">
            <v>Thanh Hóa</v>
          </cell>
          <cell r="I99" t="str">
            <v>Quản trị kinh doanh</v>
          </cell>
          <cell r="J99" t="str">
            <v>QTKD</v>
          </cell>
          <cell r="K99" t="str">
            <v>QH-2017-E</v>
          </cell>
          <cell r="L99">
            <v>1</v>
          </cell>
          <cell r="M99" t="str">
            <v>1969/QĐ-ĐHKT ngày 19/7/2017 của Hiệu trưởng Trường ĐHKT</v>
          </cell>
        </row>
        <row r="100">
          <cell r="C100" t="str">
            <v>Dương Văn Tính 20/01/1978</v>
          </cell>
          <cell r="D100">
            <v>17058097</v>
          </cell>
          <cell r="E100" t="str">
            <v>Dương Văn Tính</v>
          </cell>
          <cell r="F100" t="str">
            <v>Nam</v>
          </cell>
          <cell r="G100" t="str">
            <v>20/01/1978</v>
          </cell>
          <cell r="H100" t="str">
            <v>Bắc Giang</v>
          </cell>
          <cell r="I100" t="str">
            <v>Quản trị kinh doanh</v>
          </cell>
          <cell r="J100" t="str">
            <v>QTKD</v>
          </cell>
          <cell r="K100" t="str">
            <v>QH-2017-E</v>
          </cell>
          <cell r="L100">
            <v>1</v>
          </cell>
          <cell r="M100" t="str">
            <v>1969/QĐ-ĐHKT ngày 19/7/2017 của Hiệu trưởng Trường ĐHKT</v>
          </cell>
        </row>
        <row r="101">
          <cell r="C101" t="str">
            <v>Đỗ Thị Minh Trang 07/10/1989</v>
          </cell>
          <cell r="D101">
            <v>17058098</v>
          </cell>
          <cell r="E101" t="str">
            <v>Đỗ Thị Minh Trang</v>
          </cell>
          <cell r="F101" t="str">
            <v>Nữ</v>
          </cell>
          <cell r="G101" t="str">
            <v>07/10/1989</v>
          </cell>
          <cell r="H101" t="str">
            <v>Thanh Hóa</v>
          </cell>
          <cell r="I101" t="str">
            <v>Quản trị kinh doanh</v>
          </cell>
          <cell r="J101" t="str">
            <v>QTKD</v>
          </cell>
          <cell r="K101" t="str">
            <v>QH-2017-E</v>
          </cell>
          <cell r="L101">
            <v>1</v>
          </cell>
          <cell r="M101" t="str">
            <v>1969/QĐ-ĐHKT ngày 19/7/2017 của Hiệu trưởng Trường ĐHKT</v>
          </cell>
        </row>
        <row r="102">
          <cell r="C102" t="str">
            <v>Cao Anh Trung 05/05/1987</v>
          </cell>
          <cell r="D102">
            <v>17058099</v>
          </cell>
          <cell r="E102" t="str">
            <v>Cao Anh Trung</v>
          </cell>
          <cell r="F102" t="str">
            <v>Nam</v>
          </cell>
          <cell r="G102" t="str">
            <v>05/05/1987</v>
          </cell>
          <cell r="H102" t="str">
            <v>Hải Dương</v>
          </cell>
          <cell r="I102" t="str">
            <v>Quản trị kinh doanh</v>
          </cell>
          <cell r="J102" t="str">
            <v>QTKD</v>
          </cell>
          <cell r="K102" t="str">
            <v>QH-2017-E</v>
          </cell>
          <cell r="L102">
            <v>1</v>
          </cell>
          <cell r="M102" t="str">
            <v>1969/QĐ-ĐHKT ngày 19/7/2017 của Hiệu trưởng Trường ĐHKT</v>
          </cell>
        </row>
        <row r="103">
          <cell r="C103" t="str">
            <v>Trần Trung Tuấn 03/06/1979</v>
          </cell>
          <cell r="D103">
            <v>17058100</v>
          </cell>
          <cell r="E103" t="str">
            <v>Trần Trung Tuấn</v>
          </cell>
          <cell r="F103" t="str">
            <v>Nam</v>
          </cell>
          <cell r="G103" t="str">
            <v>03/06/1979</v>
          </cell>
          <cell r="H103" t="str">
            <v>Thái Bình</v>
          </cell>
          <cell r="I103" t="str">
            <v>Quản trị kinh doanh</v>
          </cell>
          <cell r="J103" t="str">
            <v>QTKD</v>
          </cell>
          <cell r="K103" t="str">
            <v>QH-2017-E</v>
          </cell>
          <cell r="L103">
            <v>1</v>
          </cell>
          <cell r="M103" t="str">
            <v>1969/QĐ-ĐHKT ngày 19/7/2017 của Hiệu trưởng Trường ĐHKT</v>
          </cell>
        </row>
        <row r="104">
          <cell r="C104" t="str">
            <v>Nguyễn Đăng Viên 21/03/1983</v>
          </cell>
          <cell r="D104">
            <v>17058101</v>
          </cell>
          <cell r="E104" t="str">
            <v>Nguyễn Đăng Viên</v>
          </cell>
          <cell r="F104" t="str">
            <v>Nam</v>
          </cell>
          <cell r="G104" t="str">
            <v>21/03/1983</v>
          </cell>
          <cell r="H104" t="str">
            <v>Hà Nội</v>
          </cell>
          <cell r="I104" t="str">
            <v>Quản trị kinh doanh</v>
          </cell>
          <cell r="J104" t="str">
            <v>QTKD</v>
          </cell>
          <cell r="K104" t="str">
            <v>QH-2017-E</v>
          </cell>
          <cell r="L104">
            <v>1</v>
          </cell>
          <cell r="M104" t="str">
            <v>1969/QĐ-ĐHKT ngày 19/7/2017 của Hiệu trưởng Trường ĐHKT</v>
          </cell>
        </row>
        <row r="105">
          <cell r="C105" t="str">
            <v>Ngô Hồng Vượng 25/03/1984</v>
          </cell>
          <cell r="D105">
            <v>17058102</v>
          </cell>
          <cell r="E105" t="str">
            <v>Ngô Hồng Vượng</v>
          </cell>
          <cell r="F105" t="str">
            <v>Nam</v>
          </cell>
          <cell r="G105" t="str">
            <v>25/03/1984</v>
          </cell>
          <cell r="H105" t="str">
            <v>Hải Dương</v>
          </cell>
          <cell r="I105" t="str">
            <v>Quản trị kinh doanh</v>
          </cell>
          <cell r="J105" t="str">
            <v>QTKD</v>
          </cell>
          <cell r="K105" t="str">
            <v>QH-2017-E</v>
          </cell>
          <cell r="L105">
            <v>1</v>
          </cell>
          <cell r="M105" t="str">
            <v>1969/QĐ-ĐHKT ngày 19/7/2017 của Hiệu trưởng Trường ĐHKT</v>
          </cell>
        </row>
        <row r="106">
          <cell r="C106" t="str">
            <v>Trương Đắc Vượng 20/03/1993</v>
          </cell>
          <cell r="D106">
            <v>17058103</v>
          </cell>
          <cell r="E106" t="str">
            <v>Trương Đắc Vượng</v>
          </cell>
          <cell r="F106" t="str">
            <v>Nam</v>
          </cell>
          <cell r="G106" t="str">
            <v>20/03/1993</v>
          </cell>
          <cell r="H106" t="str">
            <v>Nghệ An</v>
          </cell>
          <cell r="I106" t="str">
            <v>Quản trị kinh doanh</v>
          </cell>
          <cell r="J106" t="str">
            <v>QTKD</v>
          </cell>
          <cell r="K106" t="str">
            <v>QH-2017-E</v>
          </cell>
          <cell r="L106">
            <v>1</v>
          </cell>
          <cell r="M106" t="str">
            <v>1969/QĐ-ĐHKT ngày 19/7/2017 của Hiệu trưởng Trường ĐHKT</v>
          </cell>
        </row>
        <row r="107">
          <cell r="C107" t="str">
            <v>Đinh Thị Bích Xuân 19/11/1977</v>
          </cell>
          <cell r="D107">
            <v>17058104</v>
          </cell>
          <cell r="E107" t="str">
            <v>Đinh Thị Bích Xuân</v>
          </cell>
          <cell r="F107" t="str">
            <v>Nữ</v>
          </cell>
          <cell r="G107" t="str">
            <v>19/11/1977</v>
          </cell>
          <cell r="H107" t="str">
            <v>Hà Nội</v>
          </cell>
          <cell r="I107" t="str">
            <v>Quản trị kinh doanh</v>
          </cell>
          <cell r="J107" t="str">
            <v>QTKD</v>
          </cell>
          <cell r="K107" t="str">
            <v>QH-2017-E</v>
          </cell>
          <cell r="L107">
            <v>1</v>
          </cell>
          <cell r="M107" t="str">
            <v>1969/QĐ-ĐHKT ngày 19/7/2017 của Hiệu trưởng Trường ĐHKT</v>
          </cell>
        </row>
        <row r="108">
          <cell r="C108" t="str">
            <v>Nguyễn Ngọc Yến 19/11/1991</v>
          </cell>
          <cell r="D108">
            <v>17058105</v>
          </cell>
          <cell r="E108" t="str">
            <v>Nguyễn Ngọc Yến</v>
          </cell>
          <cell r="F108" t="str">
            <v>Nữ</v>
          </cell>
          <cell r="G108" t="str">
            <v>19/11/1991</v>
          </cell>
          <cell r="H108" t="str">
            <v>Hà Nội</v>
          </cell>
          <cell r="I108" t="str">
            <v>Quản trị kinh doanh</v>
          </cell>
          <cell r="J108" t="str">
            <v>QTKD</v>
          </cell>
          <cell r="K108" t="str">
            <v>QH-2017-E</v>
          </cell>
          <cell r="L108">
            <v>1</v>
          </cell>
          <cell r="M108" t="str">
            <v>1969/QĐ-ĐHKT ngày 19/7/2017 của Hiệu trưởng Trường ĐHKT</v>
          </cell>
        </row>
        <row r="109">
          <cell r="C109" t="str">
            <v>Đặng Quốc Anh 19/05/1981</v>
          </cell>
          <cell r="D109">
            <v>17058106</v>
          </cell>
          <cell r="E109" t="str">
            <v>Đặng Quốc Anh</v>
          </cell>
          <cell r="F109" t="str">
            <v>Nam</v>
          </cell>
          <cell r="G109" t="str">
            <v>19/05/1981</v>
          </cell>
          <cell r="H109" t="str">
            <v>Hà Tĩnh</v>
          </cell>
          <cell r="I109" t="str">
            <v>Quản lý kinh tế</v>
          </cell>
          <cell r="J109" t="str">
            <v>QLKT</v>
          </cell>
          <cell r="K109" t="str">
            <v>QH-2017-E</v>
          </cell>
          <cell r="L109">
            <v>1</v>
          </cell>
          <cell r="M109" t="str">
            <v>1969/QĐ-ĐHKT ngày 19/7/2017 của Hiệu trưởng Trường ĐHKT</v>
          </cell>
        </row>
        <row r="110">
          <cell r="C110" t="str">
            <v>Nguyễn Việt Anh 30/03/1991</v>
          </cell>
          <cell r="D110">
            <v>17058107</v>
          </cell>
          <cell r="E110" t="str">
            <v>Nguyễn Việt Anh</v>
          </cell>
          <cell r="F110" t="str">
            <v>Nam</v>
          </cell>
          <cell r="G110" t="str">
            <v>30/03/1991</v>
          </cell>
          <cell r="H110" t="str">
            <v>Hà Nội</v>
          </cell>
          <cell r="I110" t="str">
            <v>Quản lý kinh tế</v>
          </cell>
          <cell r="J110" t="str">
            <v>QLKT</v>
          </cell>
          <cell r="K110" t="str">
            <v>QH-2017-E</v>
          </cell>
          <cell r="L110">
            <v>1</v>
          </cell>
          <cell r="M110" t="str">
            <v>1969/QĐ-ĐHKT ngày 19/7/2017 của Hiệu trưởng Trường ĐHKT</v>
          </cell>
        </row>
        <row r="111">
          <cell r="C111" t="str">
            <v>Vũ Đình Chung 20/02/1990</v>
          </cell>
          <cell r="D111">
            <v>17058108</v>
          </cell>
          <cell r="E111" t="str">
            <v>Vũ Đình Chung</v>
          </cell>
          <cell r="F111" t="str">
            <v>Nam</v>
          </cell>
          <cell r="G111" t="str">
            <v>20/02/1990</v>
          </cell>
          <cell r="H111" t="str">
            <v>Bắc Ninh</v>
          </cell>
          <cell r="I111" t="str">
            <v>Quản lý kinh tế</v>
          </cell>
          <cell r="J111" t="str">
            <v>QLKT</v>
          </cell>
          <cell r="K111" t="str">
            <v>QH-2017-E</v>
          </cell>
          <cell r="L111">
            <v>1</v>
          </cell>
          <cell r="M111" t="str">
            <v>1969/QĐ-ĐHKT ngày 19/7/2017 của Hiệu trưởng Trường ĐHKT</v>
          </cell>
        </row>
        <row r="112">
          <cell r="C112" t="str">
            <v>Hoàng Huân Chương 29/08/1990</v>
          </cell>
          <cell r="D112">
            <v>17058109</v>
          </cell>
          <cell r="E112" t="str">
            <v>Hoàng Huân Chương</v>
          </cell>
          <cell r="F112" t="str">
            <v>Nam</v>
          </cell>
          <cell r="G112" t="str">
            <v>29/08/1990</v>
          </cell>
          <cell r="H112" t="str">
            <v>Nam Định</v>
          </cell>
          <cell r="I112" t="str">
            <v>Quản lý kinh tế</v>
          </cell>
          <cell r="J112" t="str">
            <v>QLKT</v>
          </cell>
          <cell r="K112" t="str">
            <v>QH-2017-E</v>
          </cell>
          <cell r="L112">
            <v>1</v>
          </cell>
          <cell r="M112" t="str">
            <v>1969/QĐ-ĐHKT ngày 19/7/2017 của Hiệu trưởng Trường ĐHKT</v>
          </cell>
        </row>
        <row r="113">
          <cell r="C113" t="str">
            <v>Lê Mạnh Cường 04/05/1979</v>
          </cell>
          <cell r="D113">
            <v>17058110</v>
          </cell>
          <cell r="E113" t="str">
            <v>Lê Mạnh Cường</v>
          </cell>
          <cell r="F113" t="str">
            <v>Nam</v>
          </cell>
          <cell r="G113" t="str">
            <v>04/05/1979</v>
          </cell>
          <cell r="H113" t="str">
            <v>Vĩnh Phúc</v>
          </cell>
          <cell r="I113" t="str">
            <v>Quản lý kinh tế</v>
          </cell>
          <cell r="J113" t="str">
            <v>QLKT</v>
          </cell>
          <cell r="K113" t="str">
            <v>QH-2017-E</v>
          </cell>
          <cell r="L113">
            <v>1</v>
          </cell>
          <cell r="M113" t="str">
            <v>1969/QĐ-ĐHKT ngày 19/7/2017 của Hiệu trưởng Trường ĐHKT</v>
          </cell>
        </row>
        <row r="114">
          <cell r="C114" t="str">
            <v>Phạm Việt Cường 18/07/1983</v>
          </cell>
          <cell r="D114">
            <v>17058111</v>
          </cell>
          <cell r="E114" t="str">
            <v>Phạm Việt Cường</v>
          </cell>
          <cell r="F114" t="str">
            <v>Nam</v>
          </cell>
          <cell r="G114" t="str">
            <v>18/07/1983</v>
          </cell>
          <cell r="H114" t="str">
            <v>Hưng Yên</v>
          </cell>
          <cell r="I114" t="str">
            <v>Quản lý kinh tế</v>
          </cell>
          <cell r="J114" t="str">
            <v>QLKT</v>
          </cell>
          <cell r="K114" t="str">
            <v>QH-2017-E</v>
          </cell>
          <cell r="L114">
            <v>1</v>
          </cell>
          <cell r="M114" t="str">
            <v>1969/QĐ-ĐHKT ngày 19/7/2017 của Hiệu trưởng Trường ĐHKT</v>
          </cell>
        </row>
        <row r="115">
          <cell r="C115" t="str">
            <v>Nguyễn Thùy Dung 13/09/1991</v>
          </cell>
          <cell r="D115">
            <v>17058112</v>
          </cell>
          <cell r="E115" t="str">
            <v>Nguyễn Thùy Dung</v>
          </cell>
          <cell r="F115" t="str">
            <v>Nữ</v>
          </cell>
          <cell r="G115" t="str">
            <v>13/09/1991</v>
          </cell>
          <cell r="H115" t="str">
            <v>Hà Nội</v>
          </cell>
          <cell r="I115" t="str">
            <v>Quản lý kinh tế</v>
          </cell>
          <cell r="J115" t="str">
            <v>QLKT</v>
          </cell>
          <cell r="K115" t="str">
            <v>QH-2017-E</v>
          </cell>
          <cell r="L115">
            <v>1</v>
          </cell>
          <cell r="M115" t="str">
            <v>1969/QĐ-ĐHKT ngày 19/7/2017 của Hiệu trưởng Trường ĐHKT</v>
          </cell>
        </row>
        <row r="116">
          <cell r="C116" t="str">
            <v>Mai Hoàng Dũng 11/06/1982</v>
          </cell>
          <cell r="D116">
            <v>17058113</v>
          </cell>
          <cell r="E116" t="str">
            <v>Mai Hoàng Dũng</v>
          </cell>
          <cell r="F116" t="str">
            <v>Nam</v>
          </cell>
          <cell r="G116" t="str">
            <v>11/06/1982</v>
          </cell>
          <cell r="H116" t="str">
            <v>Thanh Hóa</v>
          </cell>
          <cell r="I116" t="str">
            <v>Quản lý kinh tế</v>
          </cell>
          <cell r="J116" t="str">
            <v>QLKT</v>
          </cell>
          <cell r="K116" t="str">
            <v>QH-2017-E</v>
          </cell>
          <cell r="L116">
            <v>1</v>
          </cell>
          <cell r="M116" t="str">
            <v>1969/QĐ-ĐHKT ngày 19/7/2017 của Hiệu trưởng Trường ĐHKT</v>
          </cell>
        </row>
        <row r="117">
          <cell r="C117" t="str">
            <v>Nguyễn Thị Điệp 21/01/1985</v>
          </cell>
          <cell r="D117">
            <v>17058114</v>
          </cell>
          <cell r="E117" t="str">
            <v>Nguyễn Thị Điệp</v>
          </cell>
          <cell r="F117" t="str">
            <v>Nữ</v>
          </cell>
          <cell r="G117" t="str">
            <v>21/01/1985</v>
          </cell>
          <cell r="H117" t="str">
            <v>Hoà Bình</v>
          </cell>
          <cell r="I117" t="str">
            <v>Quản lý kinh tế</v>
          </cell>
          <cell r="J117" t="str">
            <v>QLKT</v>
          </cell>
          <cell r="K117" t="str">
            <v>QH-2017-E</v>
          </cell>
          <cell r="L117">
            <v>1</v>
          </cell>
          <cell r="M117" t="str">
            <v>1969/QĐ-ĐHKT ngày 19/7/2017 của Hiệu trưởng Trường ĐHKT</v>
          </cell>
        </row>
        <row r="118">
          <cell r="C118" t="str">
            <v>Phạm Thắng Phi Đình 16/02/1969</v>
          </cell>
          <cell r="D118">
            <v>17058115</v>
          </cell>
          <cell r="E118" t="str">
            <v>Phạm Thắng Phi Đình</v>
          </cell>
          <cell r="F118" t="str">
            <v>Nam</v>
          </cell>
          <cell r="G118" t="str">
            <v>16/02/1969</v>
          </cell>
          <cell r="H118" t="str">
            <v>Ninh Bình</v>
          </cell>
          <cell r="I118" t="str">
            <v>Quản lý kinh tế</v>
          </cell>
          <cell r="J118" t="str">
            <v>QLKT</v>
          </cell>
          <cell r="K118" t="str">
            <v>QH-2017-E</v>
          </cell>
          <cell r="L118">
            <v>1</v>
          </cell>
          <cell r="M118" t="str">
            <v>1969/QĐ-ĐHKT ngày 19/7/2017 của Hiệu trưởng Trường ĐHKT</v>
          </cell>
        </row>
        <row r="119">
          <cell r="C119" t="str">
            <v>Tạ Quốc Định 01/05/1984</v>
          </cell>
          <cell r="D119">
            <v>17058116</v>
          </cell>
          <cell r="E119" t="str">
            <v>Tạ Quốc Định</v>
          </cell>
          <cell r="F119" t="str">
            <v>Nam</v>
          </cell>
          <cell r="G119" t="str">
            <v>01/05/1984</v>
          </cell>
          <cell r="H119" t="str">
            <v>Hà Nội</v>
          </cell>
          <cell r="I119" t="str">
            <v>Quản lý kinh tế</v>
          </cell>
          <cell r="J119" t="str">
            <v>QLKT</v>
          </cell>
          <cell r="K119" t="str">
            <v>QH-2017-E</v>
          </cell>
          <cell r="L119">
            <v>1</v>
          </cell>
          <cell r="M119" t="str">
            <v>1969/QĐ-ĐHKT ngày 19/7/2017 của Hiệu trưởng Trường ĐHKT</v>
          </cell>
        </row>
        <row r="120">
          <cell r="C120" t="str">
            <v>Trần Xuân Định 01/07/1992</v>
          </cell>
          <cell r="D120">
            <v>17058117</v>
          </cell>
          <cell r="E120" t="str">
            <v>Trần Xuân Định</v>
          </cell>
          <cell r="F120" t="str">
            <v>Nam</v>
          </cell>
          <cell r="G120" t="str">
            <v>01/07/1992</v>
          </cell>
          <cell r="H120" t="str">
            <v>Ninh Bình</v>
          </cell>
          <cell r="I120" t="str">
            <v>Quản lý kinh tế</v>
          </cell>
          <cell r="J120" t="str">
            <v>QLKT</v>
          </cell>
          <cell r="K120" t="str">
            <v>QH-2017-E</v>
          </cell>
          <cell r="L120">
            <v>1</v>
          </cell>
          <cell r="M120" t="str">
            <v>1969/QĐ-ĐHKT ngày 19/7/2017 của Hiệu trưởng Trường ĐHKT</v>
          </cell>
        </row>
        <row r="121">
          <cell r="C121" t="str">
            <v>Nguyễn Bá Đức 22/05/1986</v>
          </cell>
          <cell r="D121">
            <v>17058118</v>
          </cell>
          <cell r="E121" t="str">
            <v>Nguyễn Bá Đức</v>
          </cell>
          <cell r="F121" t="str">
            <v>Nam</v>
          </cell>
          <cell r="G121" t="str">
            <v>22/05/1986</v>
          </cell>
          <cell r="H121" t="str">
            <v>Bắc Ninh</v>
          </cell>
          <cell r="I121" t="str">
            <v>Quản lý kinh tế</v>
          </cell>
          <cell r="J121" t="str">
            <v>QLKT</v>
          </cell>
          <cell r="K121" t="str">
            <v>QH-2017-E</v>
          </cell>
          <cell r="L121">
            <v>1</v>
          </cell>
          <cell r="M121" t="str">
            <v>1969/QĐ-ĐHKT ngày 19/7/2017 của Hiệu trưởng Trường ĐHKT</v>
          </cell>
        </row>
        <row r="122">
          <cell r="C122" t="str">
            <v>Khuất Thị Phương Giang 26/04/1981</v>
          </cell>
          <cell r="D122">
            <v>17058119</v>
          </cell>
          <cell r="E122" t="str">
            <v>Khuất Thị Phương Giang</v>
          </cell>
          <cell r="F122" t="str">
            <v>Nữ</v>
          </cell>
          <cell r="G122" t="str">
            <v>26/04/1981</v>
          </cell>
          <cell r="H122" t="str">
            <v>Hà Nội</v>
          </cell>
          <cell r="J122" t="str">
            <v>QLKT</v>
          </cell>
          <cell r="K122" t="str">
            <v>QH-2017-E</v>
          </cell>
          <cell r="L122">
            <v>1</v>
          </cell>
          <cell r="M122" t="str">
            <v>1969/QĐ-ĐHKT ngày 19/7/2017 của Hiệu trưởng Trường ĐHKT</v>
          </cell>
        </row>
        <row r="123">
          <cell r="C123" t="str">
            <v>Đỗ Thị Thu Hằng 12/09/1981</v>
          </cell>
          <cell r="D123">
            <v>17058120</v>
          </cell>
          <cell r="E123" t="str">
            <v>Đỗ Thị Thu Hằng</v>
          </cell>
          <cell r="F123" t="str">
            <v>Nữ</v>
          </cell>
          <cell r="G123" t="str">
            <v>12/09/1981</v>
          </cell>
          <cell r="H123" t="str">
            <v>Vĩnh Phúc</v>
          </cell>
          <cell r="I123" t="str">
            <v>Quản lý kinh tế</v>
          </cell>
          <cell r="J123" t="str">
            <v>QLKT</v>
          </cell>
          <cell r="K123" t="str">
            <v>QH-2017-E</v>
          </cell>
          <cell r="L123">
            <v>1</v>
          </cell>
          <cell r="M123" t="str">
            <v>1969/QĐ-ĐHKT ngày 19/7/2017 của Hiệu trưởng Trường ĐHKT</v>
          </cell>
        </row>
        <row r="124">
          <cell r="C124" t="str">
            <v>Mai Trung Hiếu 21/03/1984</v>
          </cell>
          <cell r="D124">
            <v>17058121</v>
          </cell>
          <cell r="E124" t="str">
            <v>Mai Trung Hiếu</v>
          </cell>
          <cell r="F124" t="str">
            <v>Nam</v>
          </cell>
          <cell r="G124" t="str">
            <v>21/03/1984</v>
          </cell>
          <cell r="H124" t="str">
            <v>Bắc Giang</v>
          </cell>
          <cell r="I124" t="str">
            <v>Quản lý kinh tế</v>
          </cell>
          <cell r="J124" t="str">
            <v>QLKT</v>
          </cell>
          <cell r="K124" t="str">
            <v>QH-2017-E</v>
          </cell>
          <cell r="L124">
            <v>1</v>
          </cell>
          <cell r="M124" t="str">
            <v>1969/QĐ-ĐHKT ngày 19/7/2017 của Hiệu trưởng Trường ĐHKT</v>
          </cell>
        </row>
        <row r="125">
          <cell r="C125" t="str">
            <v>Nguyễn Thị Hoài 01/08/1990</v>
          </cell>
          <cell r="D125">
            <v>17058122</v>
          </cell>
          <cell r="E125" t="str">
            <v>Nguyễn Thị Hoài</v>
          </cell>
          <cell r="F125" t="str">
            <v>Nữ</v>
          </cell>
          <cell r="G125" t="str">
            <v>01/08/1990</v>
          </cell>
          <cell r="H125" t="str">
            <v>Thái Bình</v>
          </cell>
          <cell r="I125" t="str">
            <v>Quản lý kinh tế</v>
          </cell>
          <cell r="J125" t="str">
            <v>QLKT</v>
          </cell>
          <cell r="K125" t="str">
            <v>QH-2017-E</v>
          </cell>
          <cell r="L125">
            <v>1</v>
          </cell>
          <cell r="M125" t="str">
            <v>1969/QĐ-ĐHKT ngày 19/7/2017 của Hiệu trưởng Trường ĐHKT</v>
          </cell>
        </row>
        <row r="126">
          <cell r="C126" t="str">
            <v>Phan Văn Học 25/05/1984</v>
          </cell>
          <cell r="D126">
            <v>17058123</v>
          </cell>
          <cell r="E126" t="str">
            <v>Phan Văn Học</v>
          </cell>
          <cell r="F126" t="str">
            <v>Nam</v>
          </cell>
          <cell r="G126" t="str">
            <v>25/05/1984</v>
          </cell>
          <cell r="H126" t="str">
            <v>Nam Định</v>
          </cell>
          <cell r="I126" t="str">
            <v>Quản lý kinh tế</v>
          </cell>
          <cell r="J126" t="str">
            <v>QLKT</v>
          </cell>
          <cell r="K126" t="str">
            <v>QH-2017-E</v>
          </cell>
          <cell r="L126">
            <v>1</v>
          </cell>
          <cell r="M126" t="str">
            <v>1969/QĐ-ĐHKT ngày 19/7/2017 của Hiệu trưởng Trường ĐHKT</v>
          </cell>
        </row>
        <row r="127">
          <cell r="C127" t="str">
            <v>Đoàn Mạnh Hùng 27/10/1985</v>
          </cell>
          <cell r="D127">
            <v>17058124</v>
          </cell>
          <cell r="E127" t="str">
            <v>Đoàn Mạnh Hùng</v>
          </cell>
          <cell r="F127" t="str">
            <v>Nam</v>
          </cell>
          <cell r="G127" t="str">
            <v>27/10/1985</v>
          </cell>
          <cell r="H127" t="str">
            <v>Hải Dương</v>
          </cell>
          <cell r="I127" t="str">
            <v>Quản lý kinh tế</v>
          </cell>
          <cell r="J127" t="str">
            <v>QLKT</v>
          </cell>
          <cell r="K127" t="str">
            <v>QH-2017-E</v>
          </cell>
          <cell r="L127">
            <v>1</v>
          </cell>
          <cell r="M127" t="str">
            <v>1969/QĐ-ĐHKT ngày 19/7/2017 của Hiệu trưởng Trường ĐHKT</v>
          </cell>
        </row>
        <row r="128">
          <cell r="C128" t="str">
            <v>Ly Việt Hùng 09/08/1989</v>
          </cell>
          <cell r="D128">
            <v>17058125</v>
          </cell>
          <cell r="E128" t="str">
            <v>Ly Việt Hùng</v>
          </cell>
          <cell r="F128" t="str">
            <v>Nam</v>
          </cell>
          <cell r="G128" t="str">
            <v>09/08/1989</v>
          </cell>
          <cell r="H128" t="str">
            <v>Hà Giang</v>
          </cell>
          <cell r="I128" t="str">
            <v>Quản lý kinh tế</v>
          </cell>
          <cell r="J128" t="str">
            <v>QLKT</v>
          </cell>
          <cell r="K128" t="str">
            <v>QH-2017-E</v>
          </cell>
          <cell r="L128">
            <v>1</v>
          </cell>
          <cell r="M128" t="str">
            <v>1969/QĐ-ĐHKT ngày 19/7/2017 của Hiệu trưởng Trường ĐHKT</v>
          </cell>
        </row>
        <row r="129">
          <cell r="C129" t="str">
            <v>Nguyễn Mạnh Hùng 16/06/1982</v>
          </cell>
          <cell r="D129">
            <v>17058126</v>
          </cell>
          <cell r="E129" t="str">
            <v>Nguyễn Mạnh Hùng</v>
          </cell>
          <cell r="F129" t="str">
            <v>Nam</v>
          </cell>
          <cell r="G129" t="str">
            <v>16/06/1982</v>
          </cell>
          <cell r="H129" t="str">
            <v>Nam Định</v>
          </cell>
          <cell r="I129" t="str">
            <v>Quản lý kinh tế</v>
          </cell>
          <cell r="J129" t="str">
            <v>QLKT</v>
          </cell>
          <cell r="K129" t="str">
            <v>QH-2017-E</v>
          </cell>
          <cell r="L129">
            <v>1</v>
          </cell>
          <cell r="M129" t="str">
            <v>1969/QĐ-ĐHKT ngày 19/7/2017 của Hiệu trưởng Trường ĐHKT</v>
          </cell>
        </row>
        <row r="130">
          <cell r="C130" t="str">
            <v>Trần Quốc Hưng 06/03/1980</v>
          </cell>
          <cell r="D130">
            <v>17058127</v>
          </cell>
          <cell r="E130" t="str">
            <v>Trần Quốc Hưng</v>
          </cell>
          <cell r="F130" t="str">
            <v>Nam</v>
          </cell>
          <cell r="G130" t="str">
            <v>06/03/1980</v>
          </cell>
          <cell r="H130" t="str">
            <v>Nghệ An</v>
          </cell>
          <cell r="I130" t="str">
            <v>Quản lý kinh tế</v>
          </cell>
          <cell r="J130" t="str">
            <v>QLKT</v>
          </cell>
          <cell r="K130" t="str">
            <v>QH-2017-E</v>
          </cell>
          <cell r="L130">
            <v>1</v>
          </cell>
          <cell r="M130" t="str">
            <v>1969/QĐ-ĐHKT ngày 19/7/2017 của Hiệu trưởng Trường ĐHKT</v>
          </cell>
        </row>
        <row r="131">
          <cell r="C131" t="str">
            <v>Nguyễn Quỳnh Hương 10/03/1985</v>
          </cell>
          <cell r="D131">
            <v>17058128</v>
          </cell>
          <cell r="E131" t="str">
            <v>Nguyễn Quỳnh Hương</v>
          </cell>
          <cell r="F131" t="str">
            <v>Nữ</v>
          </cell>
          <cell r="G131" t="str">
            <v>10/03/1985</v>
          </cell>
          <cell r="H131" t="str">
            <v>Hà Nội</v>
          </cell>
          <cell r="I131" t="str">
            <v>Quản lý kinh tế</v>
          </cell>
          <cell r="J131" t="str">
            <v>QLKT</v>
          </cell>
          <cell r="K131" t="str">
            <v>QH-2017-E</v>
          </cell>
          <cell r="L131">
            <v>1</v>
          </cell>
          <cell r="M131" t="str">
            <v>1969/QĐ-ĐHKT ngày 19/7/2017 của Hiệu trưởng Trường ĐHKT</v>
          </cell>
        </row>
        <row r="132">
          <cell r="C132" t="str">
            <v>Hoàng Thị Thu Hường 22/01/1974</v>
          </cell>
          <cell r="D132">
            <v>17058129</v>
          </cell>
          <cell r="E132" t="str">
            <v>Hoàng Thị Thu Hường</v>
          </cell>
          <cell r="F132" t="str">
            <v>Nữ</v>
          </cell>
          <cell r="G132" t="str">
            <v>22/01/1974</v>
          </cell>
          <cell r="H132" t="str">
            <v>Ninh Bình</v>
          </cell>
          <cell r="I132" t="str">
            <v>Quản lý kinh tế</v>
          </cell>
          <cell r="J132" t="str">
            <v>QLKT</v>
          </cell>
          <cell r="K132" t="str">
            <v>QH-2017-E</v>
          </cell>
          <cell r="L132">
            <v>1</v>
          </cell>
          <cell r="M132" t="str">
            <v>1969/QĐ-ĐHKT ngày 19/7/2017 của Hiệu trưởng Trường ĐHKT</v>
          </cell>
        </row>
        <row r="133">
          <cell r="C133" t="str">
            <v>Phạm Duy Linh 03/09/1991</v>
          </cell>
          <cell r="D133">
            <v>17058130</v>
          </cell>
          <cell r="E133" t="str">
            <v>Phạm Duy Linh</v>
          </cell>
          <cell r="F133" t="str">
            <v>Nam</v>
          </cell>
          <cell r="G133" t="str">
            <v>03/09/1991</v>
          </cell>
          <cell r="H133" t="str">
            <v>Nam Định</v>
          </cell>
          <cell r="I133" t="str">
            <v>Quản lý kinh tế</v>
          </cell>
          <cell r="J133" t="str">
            <v>QLKT</v>
          </cell>
          <cell r="K133" t="str">
            <v>QH-2017-E</v>
          </cell>
          <cell r="L133">
            <v>1</v>
          </cell>
          <cell r="M133" t="str">
            <v>1969/QĐ-ĐHKT ngày 19/7/2017 của Hiệu trưởng Trường ĐHKT</v>
          </cell>
        </row>
        <row r="134">
          <cell r="C134" t="str">
            <v>Hồ Hoàng Long 27/09/1990</v>
          </cell>
          <cell r="D134">
            <v>17058131</v>
          </cell>
          <cell r="E134" t="str">
            <v>Hồ Hoàng Long</v>
          </cell>
          <cell r="F134" t="str">
            <v>Nam</v>
          </cell>
          <cell r="G134" t="str">
            <v>27/09/1990</v>
          </cell>
          <cell r="H134" t="str">
            <v>Hà Nội</v>
          </cell>
          <cell r="I134" t="str">
            <v>Quản lý kinh tế</v>
          </cell>
          <cell r="J134" t="str">
            <v>QLKT</v>
          </cell>
          <cell r="K134" t="str">
            <v>QH-2017-E</v>
          </cell>
          <cell r="L134">
            <v>1</v>
          </cell>
          <cell r="M134" t="str">
            <v>1969/QĐ-ĐHKT ngày 19/7/2017 của Hiệu trưởng Trường ĐHKT</v>
          </cell>
        </row>
        <row r="135">
          <cell r="C135" t="str">
            <v>Nguyễn Song Luân 06/11/1987</v>
          </cell>
          <cell r="D135">
            <v>17058132</v>
          </cell>
          <cell r="E135" t="str">
            <v>Nguyễn Song Luân</v>
          </cell>
          <cell r="F135" t="str">
            <v>Nam</v>
          </cell>
          <cell r="G135" t="str">
            <v>06/11/1987</v>
          </cell>
          <cell r="H135" t="str">
            <v>Thái Nguyên</v>
          </cell>
          <cell r="I135" t="str">
            <v>Quản lý kinh tế</v>
          </cell>
          <cell r="J135" t="str">
            <v>QLKT</v>
          </cell>
          <cell r="K135" t="str">
            <v>QH-2017-E</v>
          </cell>
          <cell r="L135">
            <v>1</v>
          </cell>
          <cell r="M135" t="str">
            <v>1969/QĐ-ĐHKT ngày 19/7/2017 của Hiệu trưởng Trường ĐHKT</v>
          </cell>
        </row>
        <row r="136">
          <cell r="C136" t="str">
            <v>Vũ Thị Lương 14/10/1985</v>
          </cell>
          <cell r="D136">
            <v>17058133</v>
          </cell>
          <cell r="E136" t="str">
            <v>Vũ Thị Lương</v>
          </cell>
          <cell r="F136" t="str">
            <v>Nữ</v>
          </cell>
          <cell r="G136" t="str">
            <v>14/10/1985</v>
          </cell>
          <cell r="H136" t="str">
            <v>Hải Phòng</v>
          </cell>
          <cell r="I136" t="str">
            <v>Quản lý kinh tế</v>
          </cell>
          <cell r="J136" t="str">
            <v>QLKT</v>
          </cell>
          <cell r="K136" t="str">
            <v>QH-2017-E</v>
          </cell>
          <cell r="L136">
            <v>1</v>
          </cell>
          <cell r="M136" t="str">
            <v>1969/QĐ-ĐHKT ngày 19/7/2017 của Hiệu trưởng Trường ĐHKT</v>
          </cell>
        </row>
        <row r="137">
          <cell r="C137" t="str">
            <v>Nguyễn Thị Minh 22/04/1989</v>
          </cell>
          <cell r="D137">
            <v>17058134</v>
          </cell>
          <cell r="E137" t="str">
            <v>Nguyễn Thị Minh</v>
          </cell>
          <cell r="F137" t="str">
            <v>Nữ</v>
          </cell>
          <cell r="G137" t="str">
            <v>22/04/1989</v>
          </cell>
          <cell r="H137" t="str">
            <v>Thanh Hóa</v>
          </cell>
          <cell r="I137" t="str">
            <v>Quản lý kinh tế</v>
          </cell>
          <cell r="J137" t="str">
            <v>QLKT</v>
          </cell>
          <cell r="K137" t="str">
            <v>QH-2017-E</v>
          </cell>
          <cell r="L137">
            <v>1</v>
          </cell>
          <cell r="M137" t="str">
            <v>1969/QĐ-ĐHKT ngày 19/7/2017 của Hiệu trưởng Trường ĐHKT</v>
          </cell>
        </row>
        <row r="138">
          <cell r="C138" t="str">
            <v>Nguyễn Thị Duy Na 29/09/1974</v>
          </cell>
          <cell r="D138">
            <v>17058135</v>
          </cell>
          <cell r="E138" t="str">
            <v>Nguyễn Thị Duy Na</v>
          </cell>
          <cell r="F138" t="str">
            <v>Nữ</v>
          </cell>
          <cell r="G138" t="str">
            <v>29/09/1974</v>
          </cell>
          <cell r="H138" t="str">
            <v>Nghệ An</v>
          </cell>
          <cell r="I138" t="str">
            <v>Quản lý kinh tế</v>
          </cell>
          <cell r="J138" t="str">
            <v>QLKT</v>
          </cell>
          <cell r="K138" t="str">
            <v>QH-2017-E</v>
          </cell>
          <cell r="L138">
            <v>1</v>
          </cell>
          <cell r="M138" t="str">
            <v>1969/QĐ-ĐHKT ngày 19/7/2017 của Hiệu trưởng Trường ĐHKT</v>
          </cell>
        </row>
        <row r="139">
          <cell r="C139" t="str">
            <v>Ngô Anh Nam 26/05/1991</v>
          </cell>
          <cell r="D139">
            <v>17058136</v>
          </cell>
          <cell r="E139" t="str">
            <v>Ngô Anh Nam</v>
          </cell>
          <cell r="F139" t="str">
            <v>Nam</v>
          </cell>
          <cell r="G139" t="str">
            <v>26/05/1991</v>
          </cell>
          <cell r="H139" t="str">
            <v>Ninh Bình</v>
          </cell>
          <cell r="I139" t="str">
            <v>Quản lý kinh tế</v>
          </cell>
          <cell r="J139" t="str">
            <v>QLKT</v>
          </cell>
          <cell r="K139" t="str">
            <v>QH-2017-E</v>
          </cell>
          <cell r="L139">
            <v>1</v>
          </cell>
          <cell r="M139" t="str">
            <v>1969/QĐ-ĐHKT ngày 19/7/2017 của Hiệu trưởng Trường ĐHKT</v>
          </cell>
        </row>
        <row r="140">
          <cell r="C140" t="str">
            <v>Phạm Thị Thanh Nga 25/04/1981</v>
          </cell>
          <cell r="D140">
            <v>17058137</v>
          </cell>
          <cell r="E140" t="str">
            <v>Phạm Thị Thanh Nga</v>
          </cell>
          <cell r="F140" t="str">
            <v>Nữ</v>
          </cell>
          <cell r="G140" t="str">
            <v>25/04/1981</v>
          </cell>
          <cell r="H140" t="str">
            <v>Ninh Bình</v>
          </cell>
          <cell r="I140" t="str">
            <v>Quản lý kinh tế</v>
          </cell>
          <cell r="J140" t="str">
            <v>QLKT</v>
          </cell>
          <cell r="K140" t="str">
            <v>QH-2017-E</v>
          </cell>
          <cell r="L140">
            <v>1</v>
          </cell>
          <cell r="M140" t="str">
            <v>1969/QĐ-ĐHKT ngày 19/7/2017 của Hiệu trưởng Trường ĐHKT</v>
          </cell>
        </row>
        <row r="141">
          <cell r="C141" t="str">
            <v>Chu Trọng Nghĩa 29/10/1985</v>
          </cell>
          <cell r="D141">
            <v>17058138</v>
          </cell>
          <cell r="E141" t="str">
            <v>Chu Trọng Nghĩa</v>
          </cell>
          <cell r="F141" t="str">
            <v>Nam</v>
          </cell>
          <cell r="G141" t="str">
            <v>29/10/1985</v>
          </cell>
          <cell r="H141" t="str">
            <v>Hà Nội</v>
          </cell>
          <cell r="I141" t="str">
            <v>Quản lý kinh tế</v>
          </cell>
          <cell r="J141" t="str">
            <v>QLKT</v>
          </cell>
          <cell r="K141" t="str">
            <v>QH-2017-E</v>
          </cell>
          <cell r="L141">
            <v>1</v>
          </cell>
          <cell r="M141" t="str">
            <v>1969/QĐ-ĐHKT ngày 19/7/2017 của Hiệu trưởng Trường ĐHKT</v>
          </cell>
        </row>
        <row r="142">
          <cell r="C142" t="str">
            <v>Đường Lê Trọng Nhân 25/10/1991</v>
          </cell>
          <cell r="D142">
            <v>17058139</v>
          </cell>
          <cell r="E142" t="str">
            <v>Đường Lê Trọng Nhân</v>
          </cell>
          <cell r="F142" t="str">
            <v>Nam</v>
          </cell>
          <cell r="G142" t="str">
            <v>25/10/1991</v>
          </cell>
          <cell r="H142" t="str">
            <v>Phú Thọ</v>
          </cell>
          <cell r="I142" t="str">
            <v>Quản lý kinh tế</v>
          </cell>
          <cell r="J142" t="str">
            <v>QLKT</v>
          </cell>
          <cell r="K142" t="str">
            <v>QH-2017-E</v>
          </cell>
          <cell r="L142">
            <v>1</v>
          </cell>
          <cell r="M142" t="str">
            <v>1969/QĐ-ĐHKT ngày 19/7/2017 của Hiệu trưởng Trường ĐHKT</v>
          </cell>
        </row>
        <row r="143">
          <cell r="C143" t="str">
            <v>Nguyễn Hồng Nhung 20/08/1981</v>
          </cell>
          <cell r="D143">
            <v>17058140</v>
          </cell>
          <cell r="E143" t="str">
            <v>Nguyễn Hồng Nhung</v>
          </cell>
          <cell r="F143" t="str">
            <v>Nữ</v>
          </cell>
          <cell r="G143" t="str">
            <v>20/08/1981</v>
          </cell>
          <cell r="H143" t="str">
            <v>Ninh Bình</v>
          </cell>
          <cell r="I143" t="str">
            <v>Quản lý kinh tế</v>
          </cell>
          <cell r="J143" t="str">
            <v>QLKT</v>
          </cell>
          <cell r="K143" t="str">
            <v>QH-2017-E</v>
          </cell>
          <cell r="L143">
            <v>1</v>
          </cell>
          <cell r="M143" t="str">
            <v>1969/QĐ-ĐHKT ngày 19/7/2017 của Hiệu trưởng Trường ĐHKT</v>
          </cell>
        </row>
        <row r="144">
          <cell r="C144" t="str">
            <v>Võ Minh Phong 16/12/1980</v>
          </cell>
          <cell r="D144">
            <v>17058141</v>
          </cell>
          <cell r="E144" t="str">
            <v>Võ Minh Phong</v>
          </cell>
          <cell r="F144" t="str">
            <v>Nam</v>
          </cell>
          <cell r="G144" t="str">
            <v>16/12/1980</v>
          </cell>
          <cell r="H144" t="str">
            <v>Hà Tĩnh</v>
          </cell>
          <cell r="I144" t="str">
            <v>Quản lý kinh tế</v>
          </cell>
          <cell r="J144" t="str">
            <v>QLKT</v>
          </cell>
          <cell r="K144" t="str">
            <v>QH-2017-E</v>
          </cell>
          <cell r="L144">
            <v>1</v>
          </cell>
          <cell r="M144" t="str">
            <v>1969/QĐ-ĐHKT ngày 19/7/2017 của Hiệu trưởng Trường ĐHKT</v>
          </cell>
        </row>
        <row r="145">
          <cell r="C145" t="str">
            <v>Nguyễn Thị Phương 26/06/1986</v>
          </cell>
          <cell r="D145">
            <v>17058142</v>
          </cell>
          <cell r="E145" t="str">
            <v>Nguyễn Thị Phương</v>
          </cell>
          <cell r="F145" t="str">
            <v>Nữ</v>
          </cell>
          <cell r="G145" t="str">
            <v>26/06/1986</v>
          </cell>
          <cell r="H145" t="str">
            <v>Bắc Ninh</v>
          </cell>
          <cell r="I145" t="str">
            <v>Quản lý kinh tế</v>
          </cell>
          <cell r="J145" t="str">
            <v>QLKT</v>
          </cell>
          <cell r="K145" t="str">
            <v>QH-2017-E</v>
          </cell>
          <cell r="L145">
            <v>1</v>
          </cell>
          <cell r="M145" t="str">
            <v>1969/QĐ-ĐHKT ngày 19/7/2017 của Hiệu trưởng Trường ĐHKT</v>
          </cell>
        </row>
        <row r="146">
          <cell r="C146" t="str">
            <v>Phạm Mai Phương 23/08/1988</v>
          </cell>
          <cell r="D146">
            <v>17058143</v>
          </cell>
          <cell r="E146" t="str">
            <v>Phạm Mai Phương</v>
          </cell>
          <cell r="F146" t="str">
            <v>Nữ</v>
          </cell>
          <cell r="G146" t="str">
            <v>23/08/1988</v>
          </cell>
          <cell r="H146" t="str">
            <v>Hà Nội</v>
          </cell>
          <cell r="I146" t="str">
            <v>Quản lý kinh tế</v>
          </cell>
          <cell r="J146" t="str">
            <v>QLKT</v>
          </cell>
          <cell r="K146" t="str">
            <v>QH-2017-E</v>
          </cell>
          <cell r="L146">
            <v>1</v>
          </cell>
          <cell r="M146" t="str">
            <v>1969/QĐ-ĐHKT ngày 19/7/2017 của Hiệu trưởng Trường ĐHKT</v>
          </cell>
        </row>
        <row r="147">
          <cell r="C147" t="str">
            <v>Võ Huy Phương 06/08/1984</v>
          </cell>
          <cell r="D147">
            <v>17058144</v>
          </cell>
          <cell r="E147" t="str">
            <v>Võ Huy Phương</v>
          </cell>
          <cell r="F147" t="str">
            <v>Nam</v>
          </cell>
          <cell r="G147" t="str">
            <v>06/08/1984</v>
          </cell>
          <cell r="H147" t="str">
            <v>Hà Nội</v>
          </cell>
          <cell r="I147" t="str">
            <v>Quản lý kinh tế</v>
          </cell>
          <cell r="J147" t="str">
            <v>QLKT</v>
          </cell>
          <cell r="K147" t="str">
            <v>QH-2017-E</v>
          </cell>
          <cell r="L147">
            <v>1</v>
          </cell>
          <cell r="M147" t="str">
            <v>1969/QĐ-ĐHKT ngày 19/7/2017 của Hiệu trưởng Trường ĐHKT</v>
          </cell>
        </row>
        <row r="148">
          <cell r="C148" t="str">
            <v>Đặng Thị Phượng 25/12/1987</v>
          </cell>
          <cell r="D148">
            <v>17058145</v>
          </cell>
          <cell r="E148" t="str">
            <v>Đặng Thị Phượng</v>
          </cell>
          <cell r="F148" t="str">
            <v>Nữ</v>
          </cell>
          <cell r="G148" t="str">
            <v>25/12/1987</v>
          </cell>
          <cell r="H148" t="str">
            <v>Hà Nội</v>
          </cell>
          <cell r="I148" t="str">
            <v>Quản lý kinh tế</v>
          </cell>
          <cell r="J148" t="str">
            <v>QLKT</v>
          </cell>
          <cell r="K148" t="str">
            <v>QH-2017-E</v>
          </cell>
          <cell r="L148">
            <v>1</v>
          </cell>
          <cell r="M148" t="str">
            <v>1969/QĐ-ĐHKT ngày 19/7/2017 của Hiệu trưởng Trường ĐHKT</v>
          </cell>
        </row>
        <row r="149">
          <cell r="C149" t="str">
            <v>Trần Huy Quang 04/11/1991</v>
          </cell>
          <cell r="D149">
            <v>17058146</v>
          </cell>
          <cell r="E149" t="str">
            <v>Trần Huy Quang</v>
          </cell>
          <cell r="F149" t="str">
            <v>Nam</v>
          </cell>
          <cell r="G149" t="str">
            <v>04/11/1991</v>
          </cell>
          <cell r="H149" t="str">
            <v>Hà Nội</v>
          </cell>
          <cell r="I149" t="str">
            <v>Quản lý kinh tế</v>
          </cell>
          <cell r="J149" t="str">
            <v>QLKT</v>
          </cell>
          <cell r="K149" t="str">
            <v>QH-2017-E</v>
          </cell>
          <cell r="L149">
            <v>1</v>
          </cell>
          <cell r="M149" t="str">
            <v>1969/QĐ-ĐHKT ngày 19/7/2017 của Hiệu trưởng Trường ĐHKT</v>
          </cell>
        </row>
        <row r="150">
          <cell r="C150" t="str">
            <v>Nguyễn Thị Như Quỳnh 09/06/1986</v>
          </cell>
          <cell r="D150">
            <v>17058147</v>
          </cell>
          <cell r="E150" t="str">
            <v>Nguyễn Thị Như Quỳnh</v>
          </cell>
          <cell r="F150" t="str">
            <v>Nữ</v>
          </cell>
          <cell r="G150" t="str">
            <v>09/06/1986</v>
          </cell>
          <cell r="H150" t="str">
            <v>Nghệ An</v>
          </cell>
          <cell r="I150" t="str">
            <v>Quản lý kinh tế</v>
          </cell>
          <cell r="J150" t="str">
            <v>QLKT</v>
          </cell>
          <cell r="K150" t="str">
            <v>QH-2017-E</v>
          </cell>
          <cell r="L150">
            <v>1</v>
          </cell>
          <cell r="M150" t="str">
            <v>1969/QĐ-ĐHKT ngày 19/7/2017 của Hiệu trưởng Trường ĐHKT</v>
          </cell>
        </row>
        <row r="151">
          <cell r="C151" t="str">
            <v>Phạm Thị Quỳnh 03/10/1987</v>
          </cell>
          <cell r="D151">
            <v>17058148</v>
          </cell>
          <cell r="E151" t="str">
            <v>Phạm Thị Quỳnh</v>
          </cell>
          <cell r="F151" t="str">
            <v>Nữ</v>
          </cell>
          <cell r="G151" t="str">
            <v>03/10/1987</v>
          </cell>
          <cell r="H151" t="str">
            <v>Nghệ An</v>
          </cell>
          <cell r="I151" t="str">
            <v>Quản lý kinh tế</v>
          </cell>
          <cell r="J151" t="str">
            <v>QLKT</v>
          </cell>
          <cell r="K151" t="str">
            <v>QH-2017-E</v>
          </cell>
          <cell r="L151">
            <v>1</v>
          </cell>
          <cell r="M151" t="str">
            <v>1969/QĐ-ĐHKT ngày 19/7/2017 của Hiệu trưởng Trường ĐHKT</v>
          </cell>
        </row>
        <row r="152">
          <cell r="C152" t="str">
            <v>Vũ Thị Quỳnh 05/12/1984</v>
          </cell>
          <cell r="D152">
            <v>17058149</v>
          </cell>
          <cell r="E152" t="str">
            <v>Vũ Thị Quỳnh</v>
          </cell>
          <cell r="F152" t="str">
            <v>Nữ</v>
          </cell>
          <cell r="G152" t="str">
            <v>05/12/1984</v>
          </cell>
          <cell r="H152" t="str">
            <v>Thái Bình</v>
          </cell>
          <cell r="I152" t="str">
            <v>Quản lý kinh tế</v>
          </cell>
          <cell r="J152" t="str">
            <v>QLKT</v>
          </cell>
          <cell r="K152" t="str">
            <v>QH-2017-E</v>
          </cell>
          <cell r="L152">
            <v>1</v>
          </cell>
          <cell r="M152" t="str">
            <v>1969/QĐ-ĐHKT ngày 19/7/2017 của Hiệu trưởng Trường ĐHKT</v>
          </cell>
        </row>
        <row r="153">
          <cell r="C153" t="str">
            <v>Lý Quang Sơn 01/07/1978</v>
          </cell>
          <cell r="D153">
            <v>17058150</v>
          </cell>
          <cell r="E153" t="str">
            <v>Lý Quang Sơn</v>
          </cell>
          <cell r="F153" t="str">
            <v>Nam</v>
          </cell>
          <cell r="G153" t="str">
            <v>01/07/1978</v>
          </cell>
          <cell r="H153" t="str">
            <v>Quảng Ninh</v>
          </cell>
          <cell r="I153" t="str">
            <v>Quản lý kinh tế</v>
          </cell>
          <cell r="J153" t="str">
            <v>QLKT</v>
          </cell>
          <cell r="K153" t="str">
            <v>QH-2017-E</v>
          </cell>
          <cell r="L153">
            <v>1</v>
          </cell>
          <cell r="M153" t="str">
            <v>1969/QĐ-ĐHKT ngày 19/7/2017 của Hiệu trưởng Trường ĐHKT</v>
          </cell>
        </row>
        <row r="154">
          <cell r="C154" t="str">
            <v>Đỗ Trọng Tấn 30/01/1984</v>
          </cell>
          <cell r="D154">
            <v>17058151</v>
          </cell>
          <cell r="E154" t="str">
            <v>Đỗ Trọng Tấn</v>
          </cell>
          <cell r="F154" t="str">
            <v>Nam</v>
          </cell>
          <cell r="G154" t="str">
            <v>30/01/1984</v>
          </cell>
          <cell r="H154" t="str">
            <v>Hải Phòng</v>
          </cell>
          <cell r="I154" t="str">
            <v>Quản lý kinh tế</v>
          </cell>
          <cell r="J154" t="str">
            <v>QLKT</v>
          </cell>
          <cell r="K154" t="str">
            <v>QH-2017-E</v>
          </cell>
          <cell r="L154">
            <v>1</v>
          </cell>
          <cell r="M154" t="str">
            <v>1969/QĐ-ĐHKT ngày 19/7/2017 của Hiệu trưởng Trường ĐHKT</v>
          </cell>
        </row>
        <row r="155">
          <cell r="C155" t="str">
            <v>Nguyễn Trung Thành 19/10/1984</v>
          </cell>
          <cell r="D155">
            <v>17058152</v>
          </cell>
          <cell r="E155" t="str">
            <v>Nguyễn Trung Thành</v>
          </cell>
          <cell r="F155" t="str">
            <v>Nam</v>
          </cell>
          <cell r="G155" t="str">
            <v>19/10/1984</v>
          </cell>
          <cell r="H155" t="str">
            <v>Hà Nội</v>
          </cell>
          <cell r="I155" t="str">
            <v>Quản lý kinh tế</v>
          </cell>
          <cell r="J155" t="str">
            <v>QLKT</v>
          </cell>
          <cell r="K155" t="str">
            <v>QH-2017-E</v>
          </cell>
          <cell r="L155">
            <v>1</v>
          </cell>
          <cell r="M155" t="str">
            <v>1969/QĐ-ĐHKT ngày 19/7/2017 của Hiệu trưởng Trường ĐHKT</v>
          </cell>
        </row>
        <row r="156">
          <cell r="C156" t="str">
            <v>Lại Minh Thắng 04/01/1974</v>
          </cell>
          <cell r="D156">
            <v>17058153</v>
          </cell>
          <cell r="E156" t="str">
            <v>Lại Minh Thắng</v>
          </cell>
          <cell r="F156" t="str">
            <v>Nam</v>
          </cell>
          <cell r="G156" t="str">
            <v>04/01/1974</v>
          </cell>
          <cell r="H156" t="str">
            <v>Hà Nội</v>
          </cell>
          <cell r="I156" t="str">
            <v>Quản lý kinh tế</v>
          </cell>
          <cell r="J156" t="str">
            <v>QLKT</v>
          </cell>
          <cell r="K156" t="str">
            <v>QH-2017-E</v>
          </cell>
          <cell r="L156">
            <v>1</v>
          </cell>
          <cell r="M156" t="str">
            <v>1969/QĐ-ĐHKT ngày 19/7/2017 của Hiệu trưởng Trường ĐHKT</v>
          </cell>
        </row>
        <row r="157">
          <cell r="C157" t="str">
            <v>Nguyễn Tiến Thuận 23/01/1984</v>
          </cell>
          <cell r="D157">
            <v>17058154</v>
          </cell>
          <cell r="E157" t="str">
            <v>Nguyễn Tiến Thuận</v>
          </cell>
          <cell r="F157" t="str">
            <v>Nam</v>
          </cell>
          <cell r="G157" t="str">
            <v>23/01/1984</v>
          </cell>
          <cell r="H157" t="str">
            <v>Hà Tĩnh</v>
          </cell>
          <cell r="I157" t="str">
            <v>Quản lý kinh tế</v>
          </cell>
          <cell r="J157" t="str">
            <v>QLKT</v>
          </cell>
          <cell r="K157" t="str">
            <v>QH-2017-E</v>
          </cell>
          <cell r="L157">
            <v>1</v>
          </cell>
          <cell r="M157" t="str">
            <v>1969/QĐ-ĐHKT ngày 19/7/2017 của Hiệu trưởng Trường ĐHKT</v>
          </cell>
        </row>
        <row r="158">
          <cell r="C158" t="str">
            <v>Tô Thị Thuỷ 18/01/1983</v>
          </cell>
          <cell r="D158">
            <v>17058155</v>
          </cell>
          <cell r="E158" t="str">
            <v>Tô Thị Thuỷ</v>
          </cell>
          <cell r="F158" t="str">
            <v>Nữ</v>
          </cell>
          <cell r="G158" t="str">
            <v>18/01/1983</v>
          </cell>
          <cell r="H158" t="str">
            <v>Yên Bái</v>
          </cell>
          <cell r="I158" t="str">
            <v>Quản lý kinh tế</v>
          </cell>
          <cell r="J158" t="str">
            <v>QLKT</v>
          </cell>
          <cell r="K158" t="str">
            <v>QH-2017-E</v>
          </cell>
          <cell r="L158">
            <v>1</v>
          </cell>
          <cell r="M158" t="str">
            <v>1969/QĐ-ĐHKT ngày 19/7/2017 của Hiệu trưởng Trường ĐHKT</v>
          </cell>
        </row>
        <row r="159">
          <cell r="C159" t="str">
            <v>Nguyễn Thị Hồng Thương 20/07/1984</v>
          </cell>
          <cell r="D159">
            <v>17058156</v>
          </cell>
          <cell r="E159" t="str">
            <v>Nguyễn Thị Hồng Thương</v>
          </cell>
          <cell r="F159" t="str">
            <v>Nữ</v>
          </cell>
          <cell r="G159" t="str">
            <v>20/07/1984</v>
          </cell>
          <cell r="H159" t="str">
            <v>Hà Tĩnh</v>
          </cell>
          <cell r="I159" t="str">
            <v>Quản lý kinh tế</v>
          </cell>
          <cell r="J159" t="str">
            <v>QLKT</v>
          </cell>
          <cell r="K159" t="str">
            <v>QH-2017-E</v>
          </cell>
          <cell r="L159">
            <v>1</v>
          </cell>
          <cell r="M159" t="str">
            <v>1969/QĐ-ĐHKT ngày 19/7/2017 của Hiệu trưởng Trường ĐHKT</v>
          </cell>
        </row>
        <row r="160">
          <cell r="C160" t="str">
            <v>Trần Anh Tuấn 04/07/1980</v>
          </cell>
          <cell r="D160">
            <v>17058157</v>
          </cell>
          <cell r="E160" t="str">
            <v>Trần Anh Tuấn</v>
          </cell>
          <cell r="F160" t="str">
            <v>Nam</v>
          </cell>
          <cell r="G160" t="str">
            <v>04/07/1980</v>
          </cell>
          <cell r="H160" t="str">
            <v>Hà Nội</v>
          </cell>
          <cell r="I160" t="str">
            <v>Quản lý kinh tế</v>
          </cell>
          <cell r="J160" t="str">
            <v>QLKT</v>
          </cell>
          <cell r="K160" t="str">
            <v>QH-2017-E</v>
          </cell>
          <cell r="L160">
            <v>1</v>
          </cell>
          <cell r="M160" t="str">
            <v>1969/QĐ-ĐHKT ngày 19/7/2017 của Hiệu trưởng Trường ĐHKT</v>
          </cell>
        </row>
        <row r="161">
          <cell r="C161" t="str">
            <v>Nguyễn Thị Ngọc Tú 14/03/1991</v>
          </cell>
          <cell r="D161">
            <v>17058158</v>
          </cell>
          <cell r="E161" t="str">
            <v>Nguyễn Thị Ngọc Tú</v>
          </cell>
          <cell r="F161" t="str">
            <v>Nữ</v>
          </cell>
          <cell r="G161" t="str">
            <v>14/03/1991</v>
          </cell>
          <cell r="H161" t="str">
            <v>Hà Nội</v>
          </cell>
          <cell r="I161" t="str">
            <v>Quản lý kinh tế</v>
          </cell>
          <cell r="J161" t="str">
            <v>QLKT</v>
          </cell>
          <cell r="K161" t="str">
            <v>QH-2017-E</v>
          </cell>
          <cell r="L161">
            <v>1</v>
          </cell>
          <cell r="M161" t="str">
            <v>1969/QĐ-ĐHKT ngày 19/7/2017 của Hiệu trưởng Trường ĐHKT</v>
          </cell>
        </row>
        <row r="162">
          <cell r="C162" t="str">
            <v>Lê Thanh Tùng 02/04/1980</v>
          </cell>
          <cell r="D162">
            <v>17058159</v>
          </cell>
          <cell r="E162" t="str">
            <v>Lê Thanh Tùng</v>
          </cell>
          <cell r="F162" t="str">
            <v>Nam</v>
          </cell>
          <cell r="G162" t="str">
            <v>02/04/1980</v>
          </cell>
          <cell r="H162" t="str">
            <v>Yên Bái</v>
          </cell>
          <cell r="I162" t="str">
            <v>Quản lý kinh tế</v>
          </cell>
          <cell r="J162" t="str">
            <v>QLKT</v>
          </cell>
          <cell r="K162" t="str">
            <v>QH-2017-E</v>
          </cell>
          <cell r="L162">
            <v>1</v>
          </cell>
          <cell r="M162" t="str">
            <v>1969/QĐ-ĐHKT ngày 19/7/2017 của Hiệu trưởng Trường ĐHKT</v>
          </cell>
        </row>
        <row r="163">
          <cell r="C163" t="str">
            <v>Nguyễn Xuân Tùng 14/10/1990</v>
          </cell>
          <cell r="D163">
            <v>17058160</v>
          </cell>
          <cell r="E163" t="str">
            <v>Nguyễn Xuân Tùng</v>
          </cell>
          <cell r="F163" t="str">
            <v>Nam</v>
          </cell>
          <cell r="G163" t="str">
            <v>14/10/1990</v>
          </cell>
          <cell r="H163" t="str">
            <v>Hà Nội</v>
          </cell>
          <cell r="I163" t="str">
            <v>Quản lý kinh tế</v>
          </cell>
          <cell r="J163" t="str">
            <v>QLKT</v>
          </cell>
          <cell r="K163" t="str">
            <v>QH-2017-E</v>
          </cell>
          <cell r="L163">
            <v>1</v>
          </cell>
          <cell r="M163" t="str">
            <v>1969/QĐ-ĐHKT ngày 19/7/2017 của Hiệu trưởng Trường ĐHKT</v>
          </cell>
        </row>
        <row r="164">
          <cell r="C164" t="str">
            <v>Đoàn Minh Vân 09/11/1988</v>
          </cell>
          <cell r="D164">
            <v>17058161</v>
          </cell>
          <cell r="E164" t="str">
            <v>Đoàn Minh Vân</v>
          </cell>
          <cell r="F164" t="str">
            <v>Nữ</v>
          </cell>
          <cell r="G164" t="str">
            <v>09/11/1988</v>
          </cell>
          <cell r="H164" t="str">
            <v>Quảng Ninh</v>
          </cell>
          <cell r="I164" t="str">
            <v>Quản lý kinh tế</v>
          </cell>
          <cell r="J164" t="str">
            <v>QLKT</v>
          </cell>
          <cell r="K164" t="str">
            <v>QH-2017-E</v>
          </cell>
          <cell r="L164">
            <v>1</v>
          </cell>
          <cell r="M164" t="str">
            <v>1969/QĐ-ĐHKT ngày 19/7/2017 của Hiệu trưởng Trường ĐHKT</v>
          </cell>
        </row>
        <row r="165">
          <cell r="C165" t="str">
            <v>Nguyễn Hải Yến 17/01/1983</v>
          </cell>
          <cell r="D165">
            <v>17058162</v>
          </cell>
          <cell r="E165" t="str">
            <v>Nguyễn Hải Yến</v>
          </cell>
          <cell r="F165" t="str">
            <v>Nữ</v>
          </cell>
          <cell r="G165" t="str">
            <v>17/01/1983</v>
          </cell>
          <cell r="H165" t="str">
            <v>Hải Dương</v>
          </cell>
          <cell r="I165" t="str">
            <v>Quản lý kinh tế</v>
          </cell>
          <cell r="J165" t="str">
            <v>QLKT</v>
          </cell>
          <cell r="K165" t="str">
            <v>QH-2017-E</v>
          </cell>
          <cell r="L165">
            <v>1</v>
          </cell>
          <cell r="M165" t="str">
            <v>1969/QĐ-ĐHKT ngày 19/7/2017 của Hiệu trưởng Trường ĐHKT</v>
          </cell>
        </row>
        <row r="166">
          <cell r="C166" t="str">
            <v>Đặng Thị Lan Anh 25/10/1994</v>
          </cell>
          <cell r="D166">
            <v>17058163</v>
          </cell>
          <cell r="E166" t="str">
            <v>Đặng Thị Lan Anh</v>
          </cell>
          <cell r="F166" t="str">
            <v>Nữ</v>
          </cell>
          <cell r="G166" t="str">
            <v>25/10/1994</v>
          </cell>
          <cell r="H166" t="str">
            <v>Hà Nội</v>
          </cell>
          <cell r="I166" t="str">
            <v>Tài chính - Ngân hàng</v>
          </cell>
          <cell r="J166" t="str">
            <v>TCNH</v>
          </cell>
          <cell r="K166" t="str">
            <v>QH-2017-E</v>
          </cell>
          <cell r="L166">
            <v>1</v>
          </cell>
          <cell r="M166" t="str">
            <v>1969/QĐ-ĐHKT ngày 19/7/2017 của Hiệu trưởng Trường ĐHKT</v>
          </cell>
        </row>
        <row r="167">
          <cell r="C167" t="str">
            <v>Đỗ Việt Anh 25/10/1990</v>
          </cell>
          <cell r="D167">
            <v>17058164</v>
          </cell>
          <cell r="E167" t="str">
            <v>Đỗ Việt Anh</v>
          </cell>
          <cell r="F167" t="str">
            <v>Nam</v>
          </cell>
          <cell r="G167" t="str">
            <v>25/10/1990</v>
          </cell>
          <cell r="H167" t="str">
            <v>Thanh Hóa</v>
          </cell>
          <cell r="I167" t="str">
            <v>Tài chính - Ngân hàng</v>
          </cell>
          <cell r="J167" t="str">
            <v>TCNH</v>
          </cell>
          <cell r="K167" t="str">
            <v>QH-2017-E</v>
          </cell>
          <cell r="L167">
            <v>1</v>
          </cell>
          <cell r="M167" t="str">
            <v>1969/QĐ-ĐHKT ngày 19/7/2017 của Hiệu trưởng Trường ĐHKT</v>
          </cell>
        </row>
        <row r="168">
          <cell r="C168" t="str">
            <v>Bùi Thanh Bình 03/09/1983</v>
          </cell>
          <cell r="D168">
            <v>17058165</v>
          </cell>
          <cell r="E168" t="str">
            <v>Bùi Thanh Bình</v>
          </cell>
          <cell r="F168" t="str">
            <v>Nam</v>
          </cell>
          <cell r="G168" t="str">
            <v>03/09/1983</v>
          </cell>
          <cell r="H168" t="str">
            <v>Nghệ An</v>
          </cell>
          <cell r="I168" t="str">
            <v>Tài chính - Ngân hàng</v>
          </cell>
          <cell r="J168" t="str">
            <v>TCNH</v>
          </cell>
          <cell r="K168" t="str">
            <v>QH-2017-E</v>
          </cell>
          <cell r="L168">
            <v>1</v>
          </cell>
          <cell r="M168" t="str">
            <v>1969/QĐ-ĐHKT ngày 19/7/2017 của Hiệu trưởng Trường ĐHKT</v>
          </cell>
        </row>
        <row r="169">
          <cell r="C169" t="str">
            <v>Nguyễn Kim Chi 07/08/1991</v>
          </cell>
          <cell r="D169">
            <v>17058166</v>
          </cell>
          <cell r="E169" t="str">
            <v>Nguyễn Kim Chi</v>
          </cell>
          <cell r="F169" t="str">
            <v>Nữ</v>
          </cell>
          <cell r="G169" t="str">
            <v>07/08/1991</v>
          </cell>
          <cell r="H169" t="str">
            <v>Quảng Ninh</v>
          </cell>
          <cell r="I169" t="str">
            <v>Tài chính - Ngân hàng</v>
          </cell>
          <cell r="J169" t="str">
            <v>TCNH</v>
          </cell>
          <cell r="K169" t="str">
            <v>QH-2017-E</v>
          </cell>
          <cell r="L169">
            <v>1</v>
          </cell>
          <cell r="M169" t="str">
            <v>1969/QĐ-ĐHKT ngày 19/7/2017 của Hiệu trưởng Trường ĐHKT</v>
          </cell>
        </row>
        <row r="170">
          <cell r="C170" t="str">
            <v>Trần Thuỳ Dung 17/04/1992</v>
          </cell>
          <cell r="D170">
            <v>17058167</v>
          </cell>
          <cell r="E170" t="str">
            <v>Trần Thuỳ Dung</v>
          </cell>
          <cell r="F170" t="str">
            <v>Nữ</v>
          </cell>
          <cell r="G170" t="str">
            <v>17/04/1992</v>
          </cell>
          <cell r="H170" t="str">
            <v>Nghệ An</v>
          </cell>
          <cell r="I170" t="str">
            <v>Tài chính - Ngân hàng</v>
          </cell>
          <cell r="J170" t="str">
            <v>TCNH</v>
          </cell>
          <cell r="K170" t="str">
            <v>QH-2017-E</v>
          </cell>
          <cell r="L170">
            <v>1</v>
          </cell>
          <cell r="M170" t="str">
            <v>1969/QĐ-ĐHKT ngày 19/7/2017 của Hiệu trưởng Trường ĐHKT</v>
          </cell>
        </row>
        <row r="171">
          <cell r="C171" t="str">
            <v>Trịnh Thị Thu Dung 17/08/1983</v>
          </cell>
          <cell r="D171">
            <v>17058168</v>
          </cell>
          <cell r="E171" t="str">
            <v>Trịnh Thị Thu Dung</v>
          </cell>
          <cell r="F171" t="str">
            <v>Nữ</v>
          </cell>
          <cell r="G171" t="str">
            <v>17/08/1983</v>
          </cell>
          <cell r="H171" t="str">
            <v>Hà Nội</v>
          </cell>
          <cell r="I171" t="str">
            <v>Tài chính - Ngân hàng</v>
          </cell>
          <cell r="J171" t="str">
            <v>TCNH</v>
          </cell>
          <cell r="K171" t="str">
            <v>QH-2017-E</v>
          </cell>
          <cell r="L171">
            <v>1</v>
          </cell>
          <cell r="M171" t="str">
            <v>1969/QĐ-ĐHKT ngày 19/7/2017 của Hiệu trưởng Trường ĐHKT</v>
          </cell>
        </row>
        <row r="172">
          <cell r="C172" t="str">
            <v>Duy Đức Dũng 20/09/1992</v>
          </cell>
          <cell r="D172">
            <v>17058169</v>
          </cell>
          <cell r="E172" t="str">
            <v>Duy Đức Dũng</v>
          </cell>
          <cell r="F172" t="str">
            <v>Nam</v>
          </cell>
          <cell r="G172" t="str">
            <v>20/09/1992</v>
          </cell>
          <cell r="H172" t="str">
            <v>Hà Nội</v>
          </cell>
          <cell r="I172" t="str">
            <v>Tài chính - Ngân hàng</v>
          </cell>
          <cell r="J172" t="str">
            <v>TCNH</v>
          </cell>
          <cell r="K172" t="str">
            <v>QH-2017-E</v>
          </cell>
          <cell r="L172">
            <v>1</v>
          </cell>
          <cell r="M172" t="str">
            <v>1969/QĐ-ĐHKT ngày 19/7/2017 của Hiệu trưởng Trường ĐHKT</v>
          </cell>
        </row>
        <row r="173">
          <cell r="C173" t="str">
            <v>Hoàng Quốc Dũng 10/06/1989</v>
          </cell>
          <cell r="D173">
            <v>17058170</v>
          </cell>
          <cell r="E173" t="str">
            <v>Hoàng Quốc Dũng</v>
          </cell>
          <cell r="F173" t="str">
            <v>Nam</v>
          </cell>
          <cell r="G173" t="str">
            <v>10/06/1989</v>
          </cell>
          <cell r="H173" t="str">
            <v>Nghệ An</v>
          </cell>
          <cell r="I173" t="str">
            <v>Tài chính - Ngân hàng</v>
          </cell>
          <cell r="J173" t="str">
            <v>TCNH</v>
          </cell>
          <cell r="K173" t="str">
            <v>QH-2017-E</v>
          </cell>
          <cell r="L173">
            <v>1</v>
          </cell>
          <cell r="M173" t="str">
            <v>1969/QĐ-ĐHKT ngày 19/7/2017 của Hiệu trưởng Trường ĐHKT</v>
          </cell>
        </row>
        <row r="174">
          <cell r="C174" t="str">
            <v>Đào Thị Thanh Giang 17/09/1993</v>
          </cell>
          <cell r="D174">
            <v>17058171</v>
          </cell>
          <cell r="E174" t="str">
            <v>Đào Thị Thanh Giang</v>
          </cell>
          <cell r="F174" t="str">
            <v>Nữ</v>
          </cell>
          <cell r="G174" t="str">
            <v>17/09/1993</v>
          </cell>
          <cell r="H174" t="str">
            <v>Thái Bình</v>
          </cell>
          <cell r="I174" t="str">
            <v>Tài chính - Ngân hàng</v>
          </cell>
          <cell r="J174" t="str">
            <v>TCNH</v>
          </cell>
          <cell r="K174" t="str">
            <v>QH-2017-E</v>
          </cell>
          <cell r="L174">
            <v>1</v>
          </cell>
          <cell r="M174" t="str">
            <v>1969/QĐ-ĐHKT ngày 19/7/2017 của Hiệu trưởng Trường ĐHKT</v>
          </cell>
        </row>
        <row r="175">
          <cell r="C175" t="str">
            <v>Khuất Duy Hải 10/07/1984</v>
          </cell>
          <cell r="D175">
            <v>17058172</v>
          </cell>
          <cell r="E175" t="str">
            <v>Khuất Duy Hải</v>
          </cell>
          <cell r="F175" t="str">
            <v>Nam</v>
          </cell>
          <cell r="G175" t="str">
            <v>10/07/1984</v>
          </cell>
          <cell r="H175" t="str">
            <v>Hà Nội</v>
          </cell>
          <cell r="I175" t="str">
            <v>Tài chính - Ngân hàng</v>
          </cell>
          <cell r="J175" t="str">
            <v>TCNH</v>
          </cell>
          <cell r="K175" t="str">
            <v>QH-2017-E</v>
          </cell>
          <cell r="L175">
            <v>1</v>
          </cell>
          <cell r="M175" t="str">
            <v>1969/QĐ-ĐHKT ngày 19/7/2017 của Hiệu trưởng Trường ĐHKT</v>
          </cell>
        </row>
        <row r="176">
          <cell r="C176" t="str">
            <v>Vũ Thị Hiền 22/11/1991</v>
          </cell>
          <cell r="D176">
            <v>17058173</v>
          </cell>
          <cell r="E176" t="str">
            <v>Vũ Thị Hiền</v>
          </cell>
          <cell r="F176" t="str">
            <v>Nữ</v>
          </cell>
          <cell r="G176" t="str">
            <v>22/11/1991</v>
          </cell>
          <cell r="H176" t="str">
            <v>Nam Định</v>
          </cell>
          <cell r="I176" t="str">
            <v>Tài chính - Ngân hàng</v>
          </cell>
          <cell r="J176" t="str">
            <v>TCNH</v>
          </cell>
          <cell r="K176" t="str">
            <v>QH-2017-E</v>
          </cell>
          <cell r="L176">
            <v>1</v>
          </cell>
          <cell r="M176" t="str">
            <v>1969/QĐ-ĐHKT ngày 19/7/2017 của Hiệu trưởng Trường ĐHKT</v>
          </cell>
        </row>
        <row r="177">
          <cell r="C177" t="str">
            <v>Trương Thị Thu Hiền 29/05/1983</v>
          </cell>
          <cell r="D177">
            <v>17058174</v>
          </cell>
          <cell r="E177" t="str">
            <v>Trương Thị Thu Hiền</v>
          </cell>
          <cell r="F177" t="str">
            <v>Nữ</v>
          </cell>
          <cell r="G177" t="str">
            <v>29/05/1983</v>
          </cell>
          <cell r="H177" t="str">
            <v>Thanh Hóa</v>
          </cell>
          <cell r="I177" t="str">
            <v>Tài chính - Ngân hàng</v>
          </cell>
          <cell r="J177" t="str">
            <v>TCNH</v>
          </cell>
          <cell r="K177" t="str">
            <v>QH-2017-E</v>
          </cell>
          <cell r="L177">
            <v>1</v>
          </cell>
          <cell r="M177" t="str">
            <v>1969/QĐ-ĐHKT ngày 19/7/2017 của Hiệu trưởng Trường ĐHKT</v>
          </cell>
        </row>
        <row r="178">
          <cell r="C178" t="str">
            <v>Nguyễn Đức Hoàng 10/02/1993</v>
          </cell>
          <cell r="D178">
            <v>17058175</v>
          </cell>
          <cell r="E178" t="str">
            <v>Nguyễn Đức Hoàng</v>
          </cell>
          <cell r="F178" t="str">
            <v>Nam</v>
          </cell>
          <cell r="G178" t="str">
            <v>10/02/1993</v>
          </cell>
          <cell r="H178" t="str">
            <v>Thanh Hóa</v>
          </cell>
          <cell r="I178" t="str">
            <v>Tài chính - Ngân hàng</v>
          </cell>
          <cell r="J178" t="str">
            <v>TCNH</v>
          </cell>
          <cell r="K178" t="str">
            <v>QH-2017-E</v>
          </cell>
          <cell r="L178">
            <v>1</v>
          </cell>
          <cell r="M178" t="str">
            <v>1969/QĐ-ĐHKT ngày 19/7/2017 của Hiệu trưởng Trường ĐHKT</v>
          </cell>
        </row>
        <row r="179">
          <cell r="C179" t="str">
            <v>Bùi Thị Thúy Hồng 24/03/1975</v>
          </cell>
          <cell r="D179">
            <v>17058176</v>
          </cell>
          <cell r="E179" t="str">
            <v>Bùi Thị Thúy Hồng</v>
          </cell>
          <cell r="F179" t="str">
            <v>Nữ</v>
          </cell>
          <cell r="G179" t="str">
            <v>24/03/1975</v>
          </cell>
          <cell r="H179" t="str">
            <v>Ninh Bình</v>
          </cell>
          <cell r="I179" t="str">
            <v>Tài chính - Ngân hàng</v>
          </cell>
          <cell r="J179" t="str">
            <v>TCNH</v>
          </cell>
          <cell r="K179" t="str">
            <v>QH-2017-E</v>
          </cell>
          <cell r="L179">
            <v>1</v>
          </cell>
          <cell r="M179" t="str">
            <v>1969/QĐ-ĐHKT ngày 19/7/2017 của Hiệu trưởng Trường ĐHKT</v>
          </cell>
        </row>
        <row r="180">
          <cell r="C180" t="str">
            <v>Hà Hiểu Huế 29/03/1992</v>
          </cell>
          <cell r="D180">
            <v>17058177</v>
          </cell>
          <cell r="E180" t="str">
            <v>Hà Hiểu Huế</v>
          </cell>
          <cell r="F180" t="str">
            <v>Nữ</v>
          </cell>
          <cell r="G180" t="str">
            <v>29/03/1992</v>
          </cell>
          <cell r="H180" t="str">
            <v>Tuyên Quang</v>
          </cell>
          <cell r="I180" t="str">
            <v>Tài chính - Ngân hàng</v>
          </cell>
          <cell r="J180" t="str">
            <v>TCNH</v>
          </cell>
          <cell r="K180" t="str">
            <v>QH-2017-E</v>
          </cell>
          <cell r="L180">
            <v>1</v>
          </cell>
          <cell r="M180" t="str">
            <v>1969/QĐ-ĐHKT ngày 19/7/2017 của Hiệu trưởng Trường ĐHKT</v>
          </cell>
        </row>
        <row r="181">
          <cell r="C181" t="str">
            <v>Nguyễn Thị Huyền 15/11/1991</v>
          </cell>
          <cell r="D181">
            <v>17058179</v>
          </cell>
          <cell r="E181" t="str">
            <v>Nguyễn Thị Huyền</v>
          </cell>
          <cell r="F181" t="str">
            <v>Nữ</v>
          </cell>
          <cell r="G181" t="str">
            <v>15/11/1991</v>
          </cell>
          <cell r="H181" t="str">
            <v>Hà Nội</v>
          </cell>
          <cell r="I181" t="str">
            <v>Tài chính - Ngân hàng</v>
          </cell>
          <cell r="J181" t="str">
            <v>TCNH</v>
          </cell>
          <cell r="K181" t="str">
            <v>QH-2017-E</v>
          </cell>
          <cell r="L181">
            <v>1</v>
          </cell>
          <cell r="M181" t="str">
            <v>1969/QĐ-ĐHKT ngày 19/7/2017 của Hiệu trưởng Trường ĐHKT</v>
          </cell>
        </row>
        <row r="182">
          <cell r="C182" t="str">
            <v>Trương Thị Huyền 18/06/1990</v>
          </cell>
          <cell r="D182">
            <v>17058180</v>
          </cell>
          <cell r="E182" t="str">
            <v>Trương Thị Huyền</v>
          </cell>
          <cell r="F182" t="str">
            <v>Nữ</v>
          </cell>
          <cell r="G182" t="str">
            <v>18/06/1990</v>
          </cell>
          <cell r="H182" t="str">
            <v>Thái Bình</v>
          </cell>
          <cell r="I182" t="str">
            <v>Tài chính - Ngân hàng</v>
          </cell>
          <cell r="J182" t="str">
            <v>TCNH</v>
          </cell>
          <cell r="K182" t="str">
            <v>QH-2017-E</v>
          </cell>
          <cell r="L182">
            <v>1</v>
          </cell>
          <cell r="M182" t="str">
            <v>1969/QĐ-ĐHKT ngày 19/7/2017 của Hiệu trưởng Trường ĐHKT</v>
          </cell>
        </row>
        <row r="183">
          <cell r="C183" t="str">
            <v>Vũ Thị Huyền 17/06/1994</v>
          </cell>
          <cell r="D183">
            <v>17058181</v>
          </cell>
          <cell r="E183" t="str">
            <v>Vũ Thị Huyền</v>
          </cell>
          <cell r="F183" t="str">
            <v>Nữ</v>
          </cell>
          <cell r="G183" t="str">
            <v>17/06/1994</v>
          </cell>
          <cell r="H183" t="str">
            <v>Hà Nội</v>
          </cell>
          <cell r="I183" t="str">
            <v>Tài chính - Ngân hàng</v>
          </cell>
          <cell r="J183" t="str">
            <v>TCNH</v>
          </cell>
          <cell r="K183" t="str">
            <v>QH-2017-E</v>
          </cell>
          <cell r="L183">
            <v>1</v>
          </cell>
          <cell r="M183" t="str">
            <v>1969/QĐ-ĐHKT ngày 19/7/2017 của Hiệu trưởng Trường ĐHKT</v>
          </cell>
        </row>
        <row r="184">
          <cell r="C184" t="str">
            <v>Nguyễn Quốc Hùng 25/10/1992</v>
          </cell>
          <cell r="D184">
            <v>17058182</v>
          </cell>
          <cell r="E184" t="str">
            <v>Nguyễn Quốc Hùng</v>
          </cell>
          <cell r="F184" t="str">
            <v>Nam</v>
          </cell>
          <cell r="G184" t="str">
            <v>25/10/1992</v>
          </cell>
          <cell r="H184" t="str">
            <v>Hà Nội</v>
          </cell>
          <cell r="I184" t="str">
            <v>Tài chính - Ngân hàng</v>
          </cell>
          <cell r="J184" t="str">
            <v>TCNH</v>
          </cell>
          <cell r="K184" t="str">
            <v>QH-2017-E</v>
          </cell>
          <cell r="L184">
            <v>1</v>
          </cell>
          <cell r="M184" t="str">
            <v>1969/QĐ-ĐHKT ngày 19/7/2017 của Hiệu trưởng Trường ĐHKT</v>
          </cell>
        </row>
        <row r="185">
          <cell r="C185" t="str">
            <v>Bùi Quang Hưng 28/04/1993</v>
          </cell>
          <cell r="D185">
            <v>17058183</v>
          </cell>
          <cell r="E185" t="str">
            <v>Bùi Quang Hưng</v>
          </cell>
          <cell r="F185" t="str">
            <v>Nam</v>
          </cell>
          <cell r="G185" t="str">
            <v>28/04/1993</v>
          </cell>
          <cell r="H185" t="str">
            <v>Thái Bình</v>
          </cell>
          <cell r="I185" t="str">
            <v>Tài chính - Ngân hàng</v>
          </cell>
          <cell r="J185" t="str">
            <v>TCNH</v>
          </cell>
          <cell r="K185" t="str">
            <v>QH-2017-E</v>
          </cell>
          <cell r="L185">
            <v>1</v>
          </cell>
          <cell r="M185" t="str">
            <v>1969/QĐ-ĐHKT ngày 19/7/2017 của Hiệu trưởng Trường ĐHKT</v>
          </cell>
        </row>
        <row r="186">
          <cell r="C186" t="str">
            <v>Doãn Thế Hưng 18/01/1993</v>
          </cell>
          <cell r="D186">
            <v>17058184</v>
          </cell>
          <cell r="E186" t="str">
            <v>Doãn Thế Hưng</v>
          </cell>
          <cell r="F186" t="str">
            <v>Nam</v>
          </cell>
          <cell r="G186" t="str">
            <v>18/01/1993</v>
          </cell>
          <cell r="H186" t="str">
            <v>Hải Dương</v>
          </cell>
          <cell r="I186" t="str">
            <v>Tài chính - Ngân hàng</v>
          </cell>
          <cell r="J186" t="str">
            <v>TCNH</v>
          </cell>
          <cell r="K186" t="str">
            <v>QH-2017-E</v>
          </cell>
          <cell r="L186">
            <v>1</v>
          </cell>
          <cell r="M186" t="str">
            <v>1969/QĐ-ĐHKT ngày 19/7/2017 của Hiệu trưởng Trường ĐHKT</v>
          </cell>
        </row>
        <row r="187">
          <cell r="C187" t="str">
            <v>Lê Duy Hưng 08/02/1987</v>
          </cell>
          <cell r="D187">
            <v>17058185</v>
          </cell>
          <cell r="E187" t="str">
            <v>Lê Duy Hưng</v>
          </cell>
          <cell r="F187" t="str">
            <v>Nam</v>
          </cell>
          <cell r="G187" t="str">
            <v>08/02/1987</v>
          </cell>
          <cell r="H187" t="str">
            <v>Lai Châu</v>
          </cell>
          <cell r="I187" t="str">
            <v>Tài chính - Ngân hàng</v>
          </cell>
          <cell r="J187" t="str">
            <v>TCNH</v>
          </cell>
          <cell r="K187" t="str">
            <v>QH-2017-E</v>
          </cell>
          <cell r="L187">
            <v>1</v>
          </cell>
          <cell r="M187" t="str">
            <v>1969/QĐ-ĐHKT ngày 19/7/2017 của Hiệu trưởng Trường ĐHKT</v>
          </cell>
        </row>
        <row r="188">
          <cell r="C188" t="str">
            <v>Phạm Thu Hương 20/09/1986</v>
          </cell>
          <cell r="D188">
            <v>17058186</v>
          </cell>
          <cell r="E188" t="str">
            <v>Phạm Thu Hương</v>
          </cell>
          <cell r="F188" t="str">
            <v>Nữ</v>
          </cell>
          <cell r="G188" t="str">
            <v>20/09/1986</v>
          </cell>
          <cell r="H188" t="str">
            <v>Hà Nội</v>
          </cell>
          <cell r="I188" t="str">
            <v>Tài chính - Ngân hàng</v>
          </cell>
          <cell r="J188" t="str">
            <v>TCNH</v>
          </cell>
          <cell r="K188" t="str">
            <v>QH-2017-E</v>
          </cell>
          <cell r="L188">
            <v>1</v>
          </cell>
          <cell r="M188" t="str">
            <v>1969/QĐ-ĐHKT ngày 19/7/2017 của Hiệu trưởng Trường ĐHKT</v>
          </cell>
        </row>
        <row r="189">
          <cell r="C189" t="str">
            <v>Nguyễn Thị Linh 08/09/1992</v>
          </cell>
          <cell r="D189">
            <v>17058187</v>
          </cell>
          <cell r="E189" t="str">
            <v>Nguyễn Thị Linh</v>
          </cell>
          <cell r="F189" t="str">
            <v>Nữ</v>
          </cell>
          <cell r="G189" t="str">
            <v>08/09/1992</v>
          </cell>
          <cell r="H189" t="str">
            <v>Nghệ An</v>
          </cell>
          <cell r="I189" t="str">
            <v>Tài chính - Ngân hàng</v>
          </cell>
          <cell r="J189" t="str">
            <v>TCNH</v>
          </cell>
          <cell r="K189" t="str">
            <v>QH-2017-E</v>
          </cell>
          <cell r="L189">
            <v>1</v>
          </cell>
          <cell r="M189" t="str">
            <v>1969/QĐ-ĐHKT ngày 19/7/2017 của Hiệu trưởng Trường ĐHKT</v>
          </cell>
        </row>
        <row r="190">
          <cell r="C190" t="str">
            <v>Nguyễn Thùy Linh 15/05/1989</v>
          </cell>
          <cell r="D190">
            <v>17058188</v>
          </cell>
          <cell r="E190" t="str">
            <v>Nguyễn Thùy Linh</v>
          </cell>
          <cell r="F190" t="str">
            <v>Nữ</v>
          </cell>
          <cell r="G190" t="str">
            <v>15/05/1989</v>
          </cell>
          <cell r="H190" t="str">
            <v>Hà Nội</v>
          </cell>
          <cell r="I190" t="str">
            <v>Tài chính - Ngân hàng</v>
          </cell>
          <cell r="J190" t="str">
            <v>TCNH</v>
          </cell>
          <cell r="K190" t="str">
            <v>QH-2017-E</v>
          </cell>
          <cell r="L190">
            <v>1</v>
          </cell>
          <cell r="M190" t="str">
            <v>1969/QĐ-ĐHKT ngày 19/7/2017 của Hiệu trưởng Trường ĐHKT</v>
          </cell>
        </row>
        <row r="191">
          <cell r="C191" t="str">
            <v>Nguyễn Thị Diệu Ly 05/06/1992</v>
          </cell>
          <cell r="D191">
            <v>17058189</v>
          </cell>
          <cell r="E191" t="str">
            <v>Nguyễn Thị Diệu Ly</v>
          </cell>
          <cell r="F191" t="str">
            <v>Nữ</v>
          </cell>
          <cell r="G191" t="str">
            <v>05/06/1992</v>
          </cell>
          <cell r="H191" t="str">
            <v>Hải Phòng</v>
          </cell>
          <cell r="I191" t="str">
            <v>Tài chính - Ngân hàng</v>
          </cell>
          <cell r="J191" t="str">
            <v>TCNH</v>
          </cell>
          <cell r="K191" t="str">
            <v>QH-2017-E</v>
          </cell>
          <cell r="L191">
            <v>1</v>
          </cell>
          <cell r="M191" t="str">
            <v>1969/QĐ-ĐHKT ngày 19/7/2017 của Hiệu trưởng Trường ĐHKT</v>
          </cell>
        </row>
        <row r="192">
          <cell r="C192" t="str">
            <v>Trương Quang Minh 17/09/1992</v>
          </cell>
          <cell r="D192">
            <v>17058190</v>
          </cell>
          <cell r="E192" t="str">
            <v>Trương Quang Minh</v>
          </cell>
          <cell r="F192" t="str">
            <v>Nam</v>
          </cell>
          <cell r="G192" t="str">
            <v>17/09/1992</v>
          </cell>
          <cell r="H192" t="str">
            <v>Hà Nội</v>
          </cell>
          <cell r="I192" t="str">
            <v>Tài chính - Ngân hàng</v>
          </cell>
          <cell r="J192" t="str">
            <v>TCNH</v>
          </cell>
          <cell r="K192" t="str">
            <v>QH-2017-E</v>
          </cell>
          <cell r="L192">
            <v>1</v>
          </cell>
          <cell r="M192" t="str">
            <v>1969/QĐ-ĐHKT ngày 19/7/2017 của Hiệu trưởng Trường ĐHKT</v>
          </cell>
        </row>
        <row r="193">
          <cell r="C193" t="str">
            <v>Phạm Thị Trà My 18/10/1987</v>
          </cell>
          <cell r="D193">
            <v>17058191</v>
          </cell>
          <cell r="E193" t="str">
            <v>Phạm Thị Trà My</v>
          </cell>
          <cell r="F193" t="str">
            <v>Nữ</v>
          </cell>
          <cell r="G193" t="str">
            <v>18/10/1987</v>
          </cell>
          <cell r="H193" t="str">
            <v>Hà Nội</v>
          </cell>
          <cell r="I193" t="str">
            <v>Tài chính - Ngân hàng</v>
          </cell>
          <cell r="J193" t="str">
            <v>TCNH</v>
          </cell>
          <cell r="K193" t="str">
            <v>QH-2017-E</v>
          </cell>
          <cell r="L193">
            <v>1</v>
          </cell>
          <cell r="M193" t="str">
            <v>1969/QĐ-ĐHKT ngày 19/7/2017 của Hiệu trưởng Trường ĐHKT</v>
          </cell>
        </row>
        <row r="194">
          <cell r="C194" t="str">
            <v>Nguyễn Phương Nam 21/01/1989</v>
          </cell>
          <cell r="D194">
            <v>17058192</v>
          </cell>
          <cell r="E194" t="str">
            <v>Nguyễn Phương Nam</v>
          </cell>
          <cell r="F194" t="str">
            <v>Nam</v>
          </cell>
          <cell r="G194" t="str">
            <v>21/01/1989</v>
          </cell>
          <cell r="H194" t="str">
            <v>Hà Nội</v>
          </cell>
          <cell r="I194" t="str">
            <v>Tài chính - Ngân hàng</v>
          </cell>
          <cell r="J194" t="str">
            <v>TCNH</v>
          </cell>
          <cell r="K194" t="str">
            <v>QH-2017-E</v>
          </cell>
          <cell r="L194">
            <v>1</v>
          </cell>
          <cell r="M194" t="str">
            <v>1969/QĐ-ĐHKT ngày 19/7/2017 của Hiệu trưởng Trường ĐHKT</v>
          </cell>
        </row>
        <row r="195">
          <cell r="C195" t="str">
            <v>Trịnh Văn Nam 02/08/1991</v>
          </cell>
          <cell r="D195">
            <v>17058193</v>
          </cell>
          <cell r="E195" t="str">
            <v>Trịnh Văn Nam</v>
          </cell>
          <cell r="F195" t="str">
            <v>Nam</v>
          </cell>
          <cell r="G195" t="str">
            <v>02/08/1991</v>
          </cell>
          <cell r="H195" t="str">
            <v>Nam Định</v>
          </cell>
          <cell r="I195" t="str">
            <v>Tài chính - Ngân hàng</v>
          </cell>
          <cell r="J195" t="str">
            <v>TCNH</v>
          </cell>
          <cell r="K195" t="str">
            <v>QH-2017-E</v>
          </cell>
          <cell r="L195">
            <v>1</v>
          </cell>
          <cell r="M195" t="str">
            <v>1969/QĐ-ĐHKT ngày 19/7/2017 của Hiệu trưởng Trường ĐHKT</v>
          </cell>
        </row>
        <row r="196">
          <cell r="C196" t="str">
            <v>Lê Duy Ngọc 10/04/1991</v>
          </cell>
          <cell r="D196">
            <v>17058194</v>
          </cell>
          <cell r="E196" t="str">
            <v>Lê Duy Ngọc</v>
          </cell>
          <cell r="F196" t="str">
            <v>Nam</v>
          </cell>
          <cell r="G196" t="str">
            <v>10/04/1991</v>
          </cell>
          <cell r="H196" t="str">
            <v>Hà Nội</v>
          </cell>
          <cell r="I196" t="str">
            <v>Tài chính - Ngân hàng</v>
          </cell>
          <cell r="J196" t="str">
            <v>TCNH</v>
          </cell>
          <cell r="K196" t="str">
            <v>QH-2017-E</v>
          </cell>
          <cell r="L196">
            <v>1</v>
          </cell>
          <cell r="M196" t="str">
            <v>1969/QĐ-ĐHKT ngày 19/7/2017 của Hiệu trưởng Trường ĐHKT</v>
          </cell>
        </row>
        <row r="197">
          <cell r="C197" t="str">
            <v>Nguyễn Thị Ngọc 07/07/1990</v>
          </cell>
          <cell r="D197">
            <v>17058195</v>
          </cell>
          <cell r="E197" t="str">
            <v>Nguyễn Thị Ngọc</v>
          </cell>
          <cell r="F197" t="str">
            <v>Nữ</v>
          </cell>
          <cell r="G197" t="str">
            <v>07/07/1990</v>
          </cell>
          <cell r="H197" t="str">
            <v>Thái Bình</v>
          </cell>
          <cell r="I197" t="str">
            <v>Tài chính - Ngân hàng</v>
          </cell>
          <cell r="J197" t="str">
            <v>TCNH</v>
          </cell>
          <cell r="K197" t="str">
            <v>QH-2017-E</v>
          </cell>
          <cell r="L197">
            <v>1</v>
          </cell>
          <cell r="M197" t="str">
            <v>1969/QĐ-ĐHKT ngày 19/7/2017 của Hiệu trưởng Trường ĐHKT</v>
          </cell>
        </row>
        <row r="198">
          <cell r="C198" t="str">
            <v>Nguyễn Tiến Phong 07/10/1989</v>
          </cell>
          <cell r="D198">
            <v>17058196</v>
          </cell>
          <cell r="E198" t="str">
            <v>Nguyễn Tiến Phong</v>
          </cell>
          <cell r="F198" t="str">
            <v>Nam</v>
          </cell>
          <cell r="G198" t="str">
            <v>07/10/1989</v>
          </cell>
          <cell r="H198" t="str">
            <v>Nam Định</v>
          </cell>
          <cell r="I198" t="str">
            <v>Tài chính - Ngân hàng</v>
          </cell>
          <cell r="J198" t="str">
            <v>TCNH</v>
          </cell>
          <cell r="K198" t="str">
            <v>QH-2017-E</v>
          </cell>
          <cell r="L198">
            <v>1</v>
          </cell>
          <cell r="M198" t="str">
            <v>1969/QĐ-ĐHKT ngày 19/7/2017 của Hiệu trưởng Trường ĐHKT</v>
          </cell>
        </row>
        <row r="199">
          <cell r="C199" t="str">
            <v>Phạm Văn Phúc 19/01/1992</v>
          </cell>
          <cell r="D199">
            <v>17058197</v>
          </cell>
          <cell r="E199" t="str">
            <v>Phạm Văn Phúc</v>
          </cell>
          <cell r="F199" t="str">
            <v>Nam</v>
          </cell>
          <cell r="G199" t="str">
            <v>19/01/1992</v>
          </cell>
          <cell r="H199" t="str">
            <v>Thái Bình</v>
          </cell>
          <cell r="I199" t="str">
            <v>Tài chính - Ngân hàng</v>
          </cell>
          <cell r="J199" t="str">
            <v>TCNH</v>
          </cell>
          <cell r="K199" t="str">
            <v>QH-2017-E</v>
          </cell>
          <cell r="L199">
            <v>1</v>
          </cell>
          <cell r="M199" t="str">
            <v>1969/QĐ-ĐHKT ngày 19/7/2017 của Hiệu trưởng Trường ĐHKT</v>
          </cell>
        </row>
        <row r="200">
          <cell r="C200" t="str">
            <v>Lê Đức Quân 17/05/1992</v>
          </cell>
          <cell r="D200">
            <v>17058198</v>
          </cell>
          <cell r="E200" t="str">
            <v>Lê Đức Quân</v>
          </cell>
          <cell r="F200" t="str">
            <v>Nam</v>
          </cell>
          <cell r="G200" t="str">
            <v>17/05/1992</v>
          </cell>
          <cell r="H200" t="str">
            <v>Thanh Hóa</v>
          </cell>
          <cell r="I200" t="str">
            <v>Tài chính - Ngân hàng</v>
          </cell>
          <cell r="J200" t="str">
            <v>TCNH</v>
          </cell>
          <cell r="K200" t="str">
            <v>QH-2017-E</v>
          </cell>
          <cell r="L200">
            <v>1</v>
          </cell>
          <cell r="M200" t="str">
            <v>1969/QĐ-ĐHKT ngày 19/7/2017 của Hiệu trưởng Trường ĐHKT</v>
          </cell>
        </row>
        <row r="201">
          <cell r="C201" t="str">
            <v>Nguyễn Trúc Quỳnh 27/07/1993</v>
          </cell>
          <cell r="D201">
            <v>17058199</v>
          </cell>
          <cell r="E201" t="str">
            <v>Nguyễn Trúc Quỳnh</v>
          </cell>
          <cell r="F201" t="str">
            <v>Nữ</v>
          </cell>
          <cell r="G201" t="str">
            <v>27/07/1993</v>
          </cell>
          <cell r="H201" t="str">
            <v>Lạng Sơn</v>
          </cell>
          <cell r="I201" t="str">
            <v>Tài chính - Ngân hàng</v>
          </cell>
          <cell r="J201" t="str">
            <v>TCNH</v>
          </cell>
          <cell r="K201" t="str">
            <v>QH-2017-E</v>
          </cell>
          <cell r="L201">
            <v>1</v>
          </cell>
          <cell r="M201" t="str">
            <v>1969/QĐ-ĐHKT ngày 19/7/2017 của Hiệu trưởng Trường ĐHKT</v>
          </cell>
        </row>
        <row r="202">
          <cell r="C202" t="str">
            <v>Lê Thanh Sơn 21/09/1991</v>
          </cell>
          <cell r="D202">
            <v>17058200</v>
          </cell>
          <cell r="E202" t="str">
            <v>Lê Thanh Sơn</v>
          </cell>
          <cell r="F202" t="str">
            <v>Nam</v>
          </cell>
          <cell r="G202" t="str">
            <v>21/09/1991</v>
          </cell>
          <cell r="H202" t="str">
            <v>Hà Nội</v>
          </cell>
          <cell r="I202" t="str">
            <v>Tài chính - Ngân hàng</v>
          </cell>
          <cell r="J202" t="str">
            <v>TCNH</v>
          </cell>
          <cell r="K202" t="str">
            <v>QH-2017-E</v>
          </cell>
          <cell r="L202">
            <v>1</v>
          </cell>
          <cell r="M202" t="str">
            <v>1969/QĐ-ĐHKT ngày 19/7/2017 của Hiệu trưởng Trường ĐHKT</v>
          </cell>
        </row>
        <row r="203">
          <cell r="C203" t="str">
            <v>Nguyễn Hữu Tài 22/11/1988</v>
          </cell>
          <cell r="D203">
            <v>17058201</v>
          </cell>
          <cell r="E203" t="str">
            <v>Nguyễn Hữu Tài</v>
          </cell>
          <cell r="F203" t="str">
            <v>Nam</v>
          </cell>
          <cell r="G203" t="str">
            <v>22/11/1988</v>
          </cell>
          <cell r="H203" t="str">
            <v>Hà Nội</v>
          </cell>
          <cell r="I203" t="str">
            <v>Tài chính - Ngân hàng</v>
          </cell>
          <cell r="J203" t="str">
            <v>TCNH</v>
          </cell>
          <cell r="K203" t="str">
            <v>QH-2017-E</v>
          </cell>
          <cell r="L203">
            <v>1</v>
          </cell>
          <cell r="M203" t="str">
            <v>1969/QĐ-ĐHKT ngày 19/7/2017 của Hiệu trưởng Trường ĐHKT</v>
          </cell>
        </row>
        <row r="204">
          <cell r="C204" t="str">
            <v>Nguyễn Đại Thành 04/12/1993</v>
          </cell>
          <cell r="D204">
            <v>17058202</v>
          </cell>
          <cell r="E204" t="str">
            <v>Nguyễn Đại Thành</v>
          </cell>
          <cell r="F204" t="str">
            <v>Nam</v>
          </cell>
          <cell r="G204" t="str">
            <v>04/12/1993</v>
          </cell>
          <cell r="H204" t="str">
            <v>Hải Phòng</v>
          </cell>
          <cell r="I204" t="str">
            <v>Tài chính - Ngân hàng</v>
          </cell>
          <cell r="J204" t="str">
            <v>TCNH</v>
          </cell>
          <cell r="K204" t="str">
            <v>QH-2017-E</v>
          </cell>
          <cell r="L204">
            <v>1</v>
          </cell>
          <cell r="M204" t="str">
            <v>1969/QĐ-ĐHKT ngày 19/7/2017 của Hiệu trưởng Trường ĐHKT</v>
          </cell>
        </row>
        <row r="205">
          <cell r="C205" t="str">
            <v>Đào Thị Thu Thảo 07/10/1994</v>
          </cell>
          <cell r="D205">
            <v>17058203</v>
          </cell>
          <cell r="E205" t="str">
            <v>Đào Thị Thu Thảo</v>
          </cell>
          <cell r="F205" t="str">
            <v>Nữ</v>
          </cell>
          <cell r="G205" t="str">
            <v>07/10/1994</v>
          </cell>
          <cell r="H205" t="str">
            <v>Hà Nam</v>
          </cell>
          <cell r="I205" t="str">
            <v>Tài chính - Ngân hàng</v>
          </cell>
          <cell r="J205" t="str">
            <v>TCNH</v>
          </cell>
          <cell r="K205" t="str">
            <v>QH-2017-E</v>
          </cell>
          <cell r="L205">
            <v>1</v>
          </cell>
          <cell r="M205" t="str">
            <v>1969/QĐ-ĐHKT ngày 19/7/2017 của Hiệu trưởng Trường ĐHKT</v>
          </cell>
        </row>
        <row r="206">
          <cell r="C206" t="str">
            <v>Trần Trung Thắng 23/09/1978</v>
          </cell>
          <cell r="D206">
            <v>17058204</v>
          </cell>
          <cell r="E206" t="str">
            <v>Trần Trung Thắng</v>
          </cell>
          <cell r="F206" t="str">
            <v>Nam</v>
          </cell>
          <cell r="G206" t="str">
            <v>23/09/1978</v>
          </cell>
          <cell r="H206" t="str">
            <v>Nam Định</v>
          </cell>
          <cell r="I206" t="str">
            <v>Tài chính - Ngân hàng</v>
          </cell>
          <cell r="J206" t="str">
            <v>TCNH</v>
          </cell>
          <cell r="K206" t="str">
            <v>QH-2017-E</v>
          </cell>
          <cell r="L206">
            <v>1</v>
          </cell>
          <cell r="M206" t="str">
            <v>1969/QĐ-ĐHKT ngày 19/7/2017 của Hiệu trưởng Trường ĐHKT</v>
          </cell>
        </row>
        <row r="207">
          <cell r="C207" t="str">
            <v>Ngô Thị Thu Thủy 28/08/1992</v>
          </cell>
          <cell r="D207">
            <v>17058205</v>
          </cell>
          <cell r="E207" t="str">
            <v>Ngô Thị Thu Thủy</v>
          </cell>
          <cell r="F207" t="str">
            <v>Nữ</v>
          </cell>
          <cell r="G207" t="str">
            <v>28/08/1992</v>
          </cell>
          <cell r="H207" t="str">
            <v>Thái Bình</v>
          </cell>
          <cell r="I207" t="str">
            <v>Tài chính - Ngân hàng</v>
          </cell>
          <cell r="J207" t="str">
            <v>TCNH</v>
          </cell>
          <cell r="K207" t="str">
            <v>QH-2017-E</v>
          </cell>
          <cell r="L207">
            <v>1</v>
          </cell>
          <cell r="M207" t="str">
            <v>1969/QĐ-ĐHKT ngày 19/7/2017 của Hiệu trưởng Trường ĐHKT</v>
          </cell>
        </row>
        <row r="208">
          <cell r="C208" t="str">
            <v>Phạm Thị Phương Thúy 16/07/1993</v>
          </cell>
          <cell r="D208">
            <v>17058206</v>
          </cell>
          <cell r="E208" t="str">
            <v>Phạm Thị Phương Thúy</v>
          </cell>
          <cell r="F208" t="str">
            <v>Nữ</v>
          </cell>
          <cell r="G208" t="str">
            <v>16/07/1993</v>
          </cell>
          <cell r="H208" t="str">
            <v>Thái Bình</v>
          </cell>
          <cell r="I208" t="str">
            <v>Tài chính - Ngân hàng</v>
          </cell>
          <cell r="J208" t="str">
            <v>TCNH</v>
          </cell>
          <cell r="K208" t="str">
            <v>QH-2017-E</v>
          </cell>
          <cell r="L208">
            <v>1</v>
          </cell>
          <cell r="M208" t="str">
            <v>1969/QĐ-ĐHKT ngày 19/7/2017 của Hiệu trưởng Trường ĐHKT</v>
          </cell>
        </row>
        <row r="209">
          <cell r="C209" t="str">
            <v>Đào Minh Thư 11/06/1992</v>
          </cell>
          <cell r="D209">
            <v>17058207</v>
          </cell>
          <cell r="E209" t="str">
            <v>Đào Minh Thư</v>
          </cell>
          <cell r="F209" t="str">
            <v>Nam</v>
          </cell>
          <cell r="G209" t="str">
            <v>11/06/1992</v>
          </cell>
          <cell r="H209" t="str">
            <v>Phú Thọ</v>
          </cell>
          <cell r="I209" t="str">
            <v>Tài chính - Ngân hàng</v>
          </cell>
          <cell r="J209" t="str">
            <v>TCNH</v>
          </cell>
          <cell r="K209" t="str">
            <v>QH-2017-E</v>
          </cell>
          <cell r="L209">
            <v>1</v>
          </cell>
          <cell r="M209" t="str">
            <v>1969/QĐ-ĐHKT ngày 19/7/2017 của Hiệu trưởng Trường ĐHKT</v>
          </cell>
        </row>
        <row r="210">
          <cell r="C210" t="str">
            <v>Vũ Thị Tình 11/07/1990</v>
          </cell>
          <cell r="D210">
            <v>17058208</v>
          </cell>
          <cell r="E210" t="str">
            <v>Vũ Thị Tình</v>
          </cell>
          <cell r="F210" t="str">
            <v>Nữ</v>
          </cell>
          <cell r="G210" t="str">
            <v>11/07/1990</v>
          </cell>
          <cell r="H210" t="str">
            <v>Thanh Hóa</v>
          </cell>
          <cell r="I210" t="str">
            <v>Tài chính - Ngân hàng</v>
          </cell>
          <cell r="J210" t="str">
            <v>TCNH</v>
          </cell>
          <cell r="K210" t="str">
            <v>QH-2017-E</v>
          </cell>
          <cell r="L210">
            <v>1</v>
          </cell>
          <cell r="M210" t="str">
            <v>1969/QĐ-ĐHKT ngày 19/7/2017 của Hiệu trưởng Trường ĐHKT</v>
          </cell>
        </row>
        <row r="211">
          <cell r="C211" t="str">
            <v>Nguyễn Thị Trang 11/03/1988</v>
          </cell>
          <cell r="D211">
            <v>17058209</v>
          </cell>
          <cell r="E211" t="str">
            <v>Nguyễn Thị Trang</v>
          </cell>
          <cell r="F211" t="str">
            <v>Nữ</v>
          </cell>
          <cell r="G211" t="str">
            <v>11/03/1988</v>
          </cell>
          <cell r="H211" t="str">
            <v>Nghệ An</v>
          </cell>
          <cell r="I211" t="str">
            <v>Tài chính - Ngân hàng</v>
          </cell>
          <cell r="J211" t="str">
            <v>TCNH</v>
          </cell>
          <cell r="K211" t="str">
            <v>QH-2017-E</v>
          </cell>
          <cell r="L211">
            <v>1</v>
          </cell>
          <cell r="M211" t="str">
            <v>1969/QĐ-ĐHKT ngày 19/7/2017 của Hiệu trưởng Trường ĐHKT</v>
          </cell>
        </row>
        <row r="212">
          <cell r="C212" t="str">
            <v>Nguyễn Đức Trung 26/09/1994</v>
          </cell>
          <cell r="D212">
            <v>17058210</v>
          </cell>
          <cell r="E212" t="str">
            <v>Nguyễn Đức Trung</v>
          </cell>
          <cell r="F212" t="str">
            <v>Nam</v>
          </cell>
          <cell r="G212" t="str">
            <v>26/09/1994</v>
          </cell>
          <cell r="H212" t="str">
            <v>Hà Nội</v>
          </cell>
          <cell r="I212" t="str">
            <v>Tài chính - Ngân hàng</v>
          </cell>
          <cell r="J212" t="str">
            <v>TCNH</v>
          </cell>
          <cell r="K212" t="str">
            <v>QH-2017-E</v>
          </cell>
          <cell r="L212">
            <v>1</v>
          </cell>
          <cell r="M212" t="str">
            <v>1969/QĐ-ĐHKT ngày 19/7/2017 của Hiệu trưởng Trường ĐHKT</v>
          </cell>
        </row>
        <row r="213">
          <cell r="C213" t="str">
            <v>Phan Đức Trung 25/10/1992</v>
          </cell>
          <cell r="D213">
            <v>17058211</v>
          </cell>
          <cell r="E213" t="str">
            <v>Phan Đức Trung</v>
          </cell>
          <cell r="F213" t="str">
            <v>Nam</v>
          </cell>
          <cell r="G213" t="str">
            <v>25/10/1992</v>
          </cell>
          <cell r="H213" t="str">
            <v>Hà Nam</v>
          </cell>
          <cell r="I213" t="str">
            <v>Tài chính - Ngân hàng</v>
          </cell>
          <cell r="J213" t="str">
            <v>TCNH</v>
          </cell>
          <cell r="K213" t="str">
            <v>QH-2017-E</v>
          </cell>
          <cell r="L213">
            <v>1</v>
          </cell>
          <cell r="M213" t="str">
            <v>1969/QĐ-ĐHKT ngày 19/7/2017 của Hiệu trưởng Trường ĐHKT</v>
          </cell>
        </row>
        <row r="214">
          <cell r="C214" t="str">
            <v>Trần Công Trung 22/09/1991</v>
          </cell>
          <cell r="D214">
            <v>17058212</v>
          </cell>
          <cell r="E214" t="str">
            <v>Trần Công Trung</v>
          </cell>
          <cell r="F214" t="str">
            <v>Nam</v>
          </cell>
          <cell r="G214" t="str">
            <v>22/09/1991</v>
          </cell>
          <cell r="H214" t="str">
            <v>Thái Bình</v>
          </cell>
          <cell r="I214" t="str">
            <v>Tài chính - Ngân hàng</v>
          </cell>
          <cell r="J214" t="str">
            <v>TCNH</v>
          </cell>
          <cell r="K214" t="str">
            <v>QH-2017-E</v>
          </cell>
          <cell r="L214">
            <v>1</v>
          </cell>
          <cell r="M214" t="str">
            <v>1969/QĐ-ĐHKT ngày 19/7/2017 của Hiệu trưởng Trường ĐHKT</v>
          </cell>
        </row>
        <row r="215">
          <cell r="C215" t="str">
            <v>Đoàn Mạnh Tuấn 19/02/1990</v>
          </cell>
          <cell r="D215">
            <v>17058213</v>
          </cell>
          <cell r="E215" t="str">
            <v>Đoàn Mạnh Tuấn</v>
          </cell>
          <cell r="F215" t="str">
            <v>Nam</v>
          </cell>
          <cell r="G215" t="str">
            <v>19/02/1990</v>
          </cell>
          <cell r="H215" t="str">
            <v>Hà Nội</v>
          </cell>
          <cell r="I215" t="str">
            <v>Tài chính - Ngân hàng</v>
          </cell>
          <cell r="J215" t="str">
            <v>TCNH</v>
          </cell>
          <cell r="K215" t="str">
            <v>QH-2017-E</v>
          </cell>
          <cell r="L215">
            <v>1</v>
          </cell>
          <cell r="M215" t="str">
            <v>1969/QĐ-ĐHKT ngày 19/7/2017 của Hiệu trưởng Trường ĐHKT</v>
          </cell>
        </row>
        <row r="216">
          <cell r="C216" t="str">
            <v>Nguyễn Thị Tuyến 10/12/1994</v>
          </cell>
          <cell r="D216">
            <v>17058214</v>
          </cell>
          <cell r="E216" t="str">
            <v>Nguyễn Thị Tuyến</v>
          </cell>
          <cell r="F216" t="str">
            <v>Nữ</v>
          </cell>
          <cell r="G216" t="str">
            <v>10/12/1994</v>
          </cell>
          <cell r="H216" t="str">
            <v>Hải Dương</v>
          </cell>
          <cell r="I216" t="str">
            <v>Tài chính - Ngân hàng</v>
          </cell>
          <cell r="J216" t="str">
            <v>TCNH</v>
          </cell>
          <cell r="K216" t="str">
            <v>QH-2017-E</v>
          </cell>
          <cell r="L216">
            <v>1</v>
          </cell>
          <cell r="M216" t="str">
            <v>1969/QĐ-ĐHKT ngày 19/7/2017 của Hiệu trưởng Trường ĐHKT</v>
          </cell>
        </row>
        <row r="217">
          <cell r="C217" t="str">
            <v>Lê Quốc Tùng 02/07/1991</v>
          </cell>
          <cell r="D217">
            <v>17058215</v>
          </cell>
          <cell r="E217" t="str">
            <v>Lê Quốc Tùng</v>
          </cell>
          <cell r="F217" t="str">
            <v>Nam</v>
          </cell>
          <cell r="G217" t="str">
            <v>02/07/1991</v>
          </cell>
          <cell r="H217" t="str">
            <v>Thanh Hóa</v>
          </cell>
          <cell r="I217" t="str">
            <v>Tài chính - Ngân hàng</v>
          </cell>
          <cell r="J217" t="str">
            <v>TCNH</v>
          </cell>
          <cell r="K217" t="str">
            <v>QH-2017-E</v>
          </cell>
          <cell r="L217">
            <v>1</v>
          </cell>
          <cell r="M217" t="str">
            <v>1969/QĐ-ĐHKT ngày 19/7/2017 của Hiệu trưởng Trường ĐHKT</v>
          </cell>
        </row>
        <row r="218">
          <cell r="C218" t="str">
            <v>Nguyễn Duy Tùng 08/04/1992</v>
          </cell>
          <cell r="D218">
            <v>17058216</v>
          </cell>
          <cell r="E218" t="str">
            <v>Nguyễn Duy Tùng</v>
          </cell>
          <cell r="F218" t="str">
            <v>Nam</v>
          </cell>
          <cell r="G218" t="str">
            <v>08/04/1992</v>
          </cell>
          <cell r="H218" t="str">
            <v>Bắc Giang</v>
          </cell>
          <cell r="I218" t="str">
            <v>Tài chính - Ngân hàng</v>
          </cell>
          <cell r="J218" t="str">
            <v>TCNH</v>
          </cell>
          <cell r="K218" t="str">
            <v>QH-2017-E</v>
          </cell>
          <cell r="L218">
            <v>1</v>
          </cell>
          <cell r="M218" t="str">
            <v>1969/QĐ-ĐHKT ngày 19/7/2017 của Hiệu trưởng Trường ĐHKT</v>
          </cell>
        </row>
        <row r="219">
          <cell r="C219" t="str">
            <v>Lê Hải Vinh 13/01/1992</v>
          </cell>
          <cell r="D219">
            <v>17058217</v>
          </cell>
          <cell r="E219" t="str">
            <v>Lê Hải Vinh</v>
          </cell>
          <cell r="F219" t="str">
            <v>Nam</v>
          </cell>
          <cell r="G219" t="str">
            <v>13/01/1992</v>
          </cell>
          <cell r="H219" t="str">
            <v>Hà Nội</v>
          </cell>
          <cell r="I219" t="str">
            <v>Tài chính - Ngân hàng</v>
          </cell>
          <cell r="J219" t="str">
            <v>TCNH</v>
          </cell>
          <cell r="K219" t="str">
            <v>QH-2017-E</v>
          </cell>
          <cell r="L219">
            <v>1</v>
          </cell>
          <cell r="M219" t="str">
            <v>1969/QĐ-ĐHKT ngày 19/7/2017 của Hiệu trưởng Trường ĐHKT</v>
          </cell>
        </row>
        <row r="220">
          <cell r="C220" t="str">
            <v>Nguyễn Thanh Xuân 14/11/1985</v>
          </cell>
          <cell r="D220">
            <v>17058218</v>
          </cell>
          <cell r="E220" t="str">
            <v>Nguyễn Thanh Xuân</v>
          </cell>
          <cell r="F220" t="str">
            <v>Nữ</v>
          </cell>
          <cell r="G220" t="str">
            <v>14/11/1985</v>
          </cell>
          <cell r="H220" t="str">
            <v>Thanh Hóa</v>
          </cell>
          <cell r="I220" t="str">
            <v>Tài chính - Ngân hàng</v>
          </cell>
          <cell r="J220" t="str">
            <v>TCNH</v>
          </cell>
          <cell r="K220" t="str">
            <v>QH-2017-E</v>
          </cell>
          <cell r="L220">
            <v>1</v>
          </cell>
          <cell r="M220" t="str">
            <v>1969/QĐ-ĐHKT ngày 19/7/2017 của Hiệu trưởng Trường ĐHKT</v>
          </cell>
        </row>
        <row r="221">
          <cell r="C221" t="str">
            <v>Phạm Kiều Yên 20/12/1992</v>
          </cell>
          <cell r="D221">
            <v>17058219</v>
          </cell>
          <cell r="E221" t="str">
            <v>Phạm Kiều Yên</v>
          </cell>
          <cell r="F221" t="str">
            <v>Nữ</v>
          </cell>
          <cell r="G221" t="str">
            <v>20/12/1992</v>
          </cell>
          <cell r="H221" t="str">
            <v>Thái Bình</v>
          </cell>
          <cell r="I221" t="str">
            <v>Tài chính - Ngân hàng</v>
          </cell>
          <cell r="J221" t="str">
            <v>TCNH</v>
          </cell>
          <cell r="K221" t="str">
            <v>QH-2017-E</v>
          </cell>
          <cell r="L221">
            <v>1</v>
          </cell>
          <cell r="M221" t="str">
            <v>1969/QĐ-ĐHKT ngày 19/7/2017 của Hiệu trưởng Trường ĐHKT</v>
          </cell>
        </row>
        <row r="222">
          <cell r="C222" t="str">
            <v>Nguyễn Quang Duy 25/06/1995</v>
          </cell>
          <cell r="D222">
            <v>17058293</v>
          </cell>
          <cell r="E222" t="str">
            <v>Nguyễn Quang Duy</v>
          </cell>
          <cell r="F222" t="str">
            <v>Nam</v>
          </cell>
          <cell r="G222" t="str">
            <v>25/06/1995</v>
          </cell>
          <cell r="H222" t="str">
            <v>Điện Biên</v>
          </cell>
          <cell r="J222" t="str">
            <v>KTQT</v>
          </cell>
          <cell r="K222" t="str">
            <v>QH-2017-E</v>
          </cell>
          <cell r="L222">
            <v>2</v>
          </cell>
          <cell r="M222" t="str">
            <v>3685/QĐ-ĐHKT ngày 28/12/2017 của Hiệu trưởng Trường ĐHKT</v>
          </cell>
        </row>
        <row r="223">
          <cell r="C223" t="str">
            <v>Lưu Tiến Đạt 24/03/1993</v>
          </cell>
          <cell r="D223">
            <v>17058294</v>
          </cell>
          <cell r="E223" t="str">
            <v>Lưu Tiến Đạt</v>
          </cell>
          <cell r="F223" t="str">
            <v>Nam</v>
          </cell>
          <cell r="G223" t="str">
            <v>24/03/1993</v>
          </cell>
          <cell r="H223" t="str">
            <v>Hà Nội</v>
          </cell>
          <cell r="J223" t="str">
            <v>KTQT</v>
          </cell>
          <cell r="K223" t="str">
            <v>QH-2017-E</v>
          </cell>
          <cell r="L223">
            <v>2</v>
          </cell>
          <cell r="M223" t="str">
            <v>3685/QĐ-ĐHKT ngày 28/12/2017 của Hiệu trưởng Trường ĐHKT</v>
          </cell>
        </row>
        <row r="224">
          <cell r="C224" t="str">
            <v>Nguyễn Thu Hà 24/12/1987</v>
          </cell>
          <cell r="D224">
            <v>17058295</v>
          </cell>
          <cell r="E224" t="str">
            <v>Nguyễn Thu Hà</v>
          </cell>
          <cell r="F224" t="str">
            <v>Nữ</v>
          </cell>
          <cell r="G224" t="str">
            <v>24/12/1987</v>
          </cell>
          <cell r="H224" t="str">
            <v>Hà Nội</v>
          </cell>
          <cell r="J224" t="str">
            <v>KTQT</v>
          </cell>
          <cell r="K224" t="str">
            <v>QH-2017-E</v>
          </cell>
          <cell r="L224">
            <v>2</v>
          </cell>
          <cell r="M224" t="str">
            <v>3685/QĐ-ĐHKT ngày 28/12/2017 của Hiệu trưởng Trường ĐHKT</v>
          </cell>
        </row>
        <row r="225">
          <cell r="C225" t="str">
            <v>Vũ Thu Hiền 10/09/1986</v>
          </cell>
          <cell r="D225">
            <v>17058296</v>
          </cell>
          <cell r="E225" t="str">
            <v>Vũ Thu Hiền</v>
          </cell>
          <cell r="F225" t="str">
            <v>Nữ</v>
          </cell>
          <cell r="G225" t="str">
            <v>10/09/1986</v>
          </cell>
          <cell r="H225" t="str">
            <v>Vĩnh Phúc</v>
          </cell>
          <cell r="J225" t="str">
            <v>KTQT</v>
          </cell>
          <cell r="K225" t="str">
            <v>QH-2017-E</v>
          </cell>
          <cell r="L225">
            <v>2</v>
          </cell>
          <cell r="M225" t="str">
            <v>3685/QĐ-ĐHKT ngày 28/12/2017 của Hiệu trưởng Trường ĐHKT</v>
          </cell>
        </row>
        <row r="226">
          <cell r="C226" t="str">
            <v>Nguyễn Thị Hòa 22/02/1992</v>
          </cell>
          <cell r="D226">
            <v>17058297</v>
          </cell>
          <cell r="E226" t="str">
            <v>Nguyễn Thị Hòa</v>
          </cell>
          <cell r="F226" t="str">
            <v>Nữ</v>
          </cell>
          <cell r="G226" t="str">
            <v>22/02/1992</v>
          </cell>
          <cell r="H226" t="str">
            <v>Bắc Ninh</v>
          </cell>
          <cell r="J226" t="str">
            <v>KTQT</v>
          </cell>
          <cell r="K226" t="str">
            <v>QH-2017-E</v>
          </cell>
          <cell r="L226">
            <v>2</v>
          </cell>
          <cell r="M226" t="str">
            <v>3685/QĐ-ĐHKT ngày 28/12/2017 của Hiệu trưởng Trường ĐHKT</v>
          </cell>
        </row>
        <row r="227">
          <cell r="C227" t="str">
            <v>Chu Tiến Minh 16/07/1995</v>
          </cell>
          <cell r="D227">
            <v>17058298</v>
          </cell>
          <cell r="E227" t="str">
            <v>Chu Tiến Minh</v>
          </cell>
          <cell r="F227" t="str">
            <v>Nam</v>
          </cell>
          <cell r="G227" t="str">
            <v>16/07/1995</v>
          </cell>
          <cell r="H227" t="str">
            <v>Hà Nội</v>
          </cell>
          <cell r="J227" t="str">
            <v>KTQT</v>
          </cell>
          <cell r="K227" t="str">
            <v>QH-2017-E</v>
          </cell>
          <cell r="L227">
            <v>2</v>
          </cell>
          <cell r="M227" t="str">
            <v>3685/QĐ-ĐHKT ngày 28/12/2017 của Hiệu trưởng Trường ĐHKT</v>
          </cell>
        </row>
        <row r="228">
          <cell r="C228" t="str">
            <v>Nguyễn Ngọc Mỹ 26/12/1993</v>
          </cell>
          <cell r="D228">
            <v>17058299</v>
          </cell>
          <cell r="E228" t="str">
            <v>Nguyễn Ngọc Mỹ</v>
          </cell>
          <cell r="F228" t="str">
            <v>Nữ</v>
          </cell>
          <cell r="G228" t="str">
            <v>26/12/1993</v>
          </cell>
          <cell r="H228" t="str">
            <v>Hà Nội</v>
          </cell>
          <cell r="J228" t="str">
            <v>KTQT</v>
          </cell>
          <cell r="K228" t="str">
            <v>QH-2017-E</v>
          </cell>
          <cell r="L228">
            <v>2</v>
          </cell>
          <cell r="M228" t="str">
            <v>3685/QĐ-ĐHKT ngày 28/12/2017 của Hiệu trưởng Trường ĐHKT</v>
          </cell>
        </row>
        <row r="229">
          <cell r="C229" t="str">
            <v>Phạm Trung Phương 06/01/1986</v>
          </cell>
          <cell r="D229">
            <v>17058300</v>
          </cell>
          <cell r="E229" t="str">
            <v>Phạm Trung Phương</v>
          </cell>
          <cell r="F229" t="str">
            <v>Nam</v>
          </cell>
          <cell r="G229" t="str">
            <v>06/01/1986</v>
          </cell>
          <cell r="H229" t="str">
            <v>Quảng Ninh</v>
          </cell>
          <cell r="J229" t="str">
            <v>KTQT</v>
          </cell>
          <cell r="K229" t="str">
            <v>QH-2017-E</v>
          </cell>
          <cell r="L229">
            <v>2</v>
          </cell>
          <cell r="M229" t="str">
            <v>3685/QĐ-ĐHKT ngày 28/12/2017 của Hiệu trưởng Trường ĐHKT</v>
          </cell>
        </row>
        <row r="230">
          <cell r="C230" t="str">
            <v>Trần Mạnh Quyền 23/10/1975</v>
          </cell>
          <cell r="D230">
            <v>17058301</v>
          </cell>
          <cell r="E230" t="str">
            <v>Trần Mạnh Quyền</v>
          </cell>
          <cell r="F230" t="str">
            <v>Nam</v>
          </cell>
          <cell r="G230" t="str">
            <v>23/10/1975</v>
          </cell>
          <cell r="H230" t="str">
            <v>Thái Bình</v>
          </cell>
          <cell r="J230" t="str">
            <v>KTQT</v>
          </cell>
          <cell r="K230" t="str">
            <v>QH-2017-E</v>
          </cell>
          <cell r="L230">
            <v>2</v>
          </cell>
          <cell r="M230" t="str">
            <v>3685/QĐ-ĐHKT ngày 28/12/2017 của Hiệu trưởng Trường ĐHKT</v>
          </cell>
        </row>
        <row r="231">
          <cell r="C231" t="str">
            <v>Võ Quỳnh Vinh 12/05/1993</v>
          </cell>
          <cell r="D231">
            <v>17058302</v>
          </cell>
          <cell r="E231" t="str">
            <v>Võ Quỳnh Vinh</v>
          </cell>
          <cell r="F231" t="str">
            <v>Nữ</v>
          </cell>
          <cell r="G231" t="str">
            <v>12/05/1993</v>
          </cell>
          <cell r="H231" t="str">
            <v>Nghệ An</v>
          </cell>
          <cell r="J231" t="str">
            <v>KTQT</v>
          </cell>
          <cell r="K231" t="str">
            <v>QH-2017-E</v>
          </cell>
          <cell r="L231">
            <v>2</v>
          </cell>
          <cell r="M231" t="str">
            <v>3685/QĐ-ĐHKT ngày 28/12/2017 của Hiệu trưởng Trường ĐHKT</v>
          </cell>
        </row>
        <row r="232">
          <cell r="C232" t="str">
            <v>Nguyễn Thế Anh 24/11/1978</v>
          </cell>
          <cell r="D232">
            <v>17058303</v>
          </cell>
          <cell r="E232" t="str">
            <v>Nguyễn Thế Anh</v>
          </cell>
          <cell r="F232" t="str">
            <v>Nam</v>
          </cell>
          <cell r="G232" t="str">
            <v>24/11/1978</v>
          </cell>
          <cell r="H232" t="str">
            <v>Hà Nội</v>
          </cell>
          <cell r="J232" t="str">
            <v>QLKT</v>
          </cell>
          <cell r="K232" t="str">
            <v>QH-2017-E</v>
          </cell>
          <cell r="L232">
            <v>2</v>
          </cell>
          <cell r="M232" t="str">
            <v>3685/QĐ-ĐHKT ngày 28/12/2017 của Hiệu trưởng Trường ĐHKT</v>
          </cell>
        </row>
        <row r="233">
          <cell r="C233" t="str">
            <v>Nguyễn Tuấn Anh 15/08/1987</v>
          </cell>
          <cell r="D233">
            <v>17058304</v>
          </cell>
          <cell r="E233" t="str">
            <v>Nguyễn Tuấn Anh</v>
          </cell>
          <cell r="F233" t="str">
            <v>Nam</v>
          </cell>
          <cell r="G233" t="str">
            <v>15/08/1987</v>
          </cell>
          <cell r="H233" t="str">
            <v>Bắc Giang</v>
          </cell>
          <cell r="J233" t="str">
            <v>QLKT</v>
          </cell>
          <cell r="K233" t="str">
            <v>QH-2017-E</v>
          </cell>
          <cell r="L233">
            <v>2</v>
          </cell>
          <cell r="M233" t="str">
            <v>3685/QĐ-ĐHKT ngày 28/12/2017 của Hiệu trưởng Trường ĐHKT</v>
          </cell>
        </row>
        <row r="234">
          <cell r="C234" t="str">
            <v>Nguyễn Tuấn Anh 11/04/1992</v>
          </cell>
          <cell r="D234">
            <v>17058305</v>
          </cell>
          <cell r="E234" t="str">
            <v>Nguyễn Tuấn Anh</v>
          </cell>
          <cell r="F234" t="str">
            <v>Nam</v>
          </cell>
          <cell r="G234" t="str">
            <v>11/04/1992</v>
          </cell>
          <cell r="H234" t="str">
            <v>Hà Nội</v>
          </cell>
          <cell r="J234" t="str">
            <v>QLKT</v>
          </cell>
          <cell r="K234" t="str">
            <v>QH-2017-E</v>
          </cell>
          <cell r="L234">
            <v>2</v>
          </cell>
          <cell r="M234" t="str">
            <v>3685/QĐ-ĐHKT ngày 28/12/2017 của Hiệu trưởng Trường ĐHKT</v>
          </cell>
        </row>
        <row r="235">
          <cell r="C235" t="str">
            <v>Nguyễn Tuấn Anh 02/10/1987</v>
          </cell>
          <cell r="D235">
            <v>17058306</v>
          </cell>
          <cell r="E235" t="str">
            <v>Nguyễn Tuấn Anh</v>
          </cell>
          <cell r="F235" t="str">
            <v>Nam</v>
          </cell>
          <cell r="G235" t="str">
            <v>02/10/1987</v>
          </cell>
          <cell r="H235" t="str">
            <v>Phú Thọ</v>
          </cell>
          <cell r="J235" t="str">
            <v>QLKT</v>
          </cell>
          <cell r="K235" t="str">
            <v>QH-2017-E</v>
          </cell>
          <cell r="L235">
            <v>2</v>
          </cell>
          <cell r="M235" t="str">
            <v>3685/QĐ-ĐHKT ngày 28/12/2017 của Hiệu trưởng Trường ĐHKT</v>
          </cell>
        </row>
        <row r="236">
          <cell r="C236" t="str">
            <v>Phạm Ngọc Anh 25/08/1985</v>
          </cell>
          <cell r="D236">
            <v>17058307</v>
          </cell>
          <cell r="E236" t="str">
            <v>Phạm Ngọc Anh</v>
          </cell>
          <cell r="F236" t="str">
            <v>Nữ</v>
          </cell>
          <cell r="G236" t="str">
            <v>25/08/1985</v>
          </cell>
          <cell r="H236" t="str">
            <v>Hải Dương</v>
          </cell>
          <cell r="J236" t="str">
            <v>QLKT</v>
          </cell>
          <cell r="K236" t="str">
            <v>QH-2017-E</v>
          </cell>
          <cell r="L236">
            <v>2</v>
          </cell>
          <cell r="M236" t="str">
            <v>3685/QĐ-ĐHKT ngày 28/12/2017 của Hiệu trưởng Trường ĐHKT</v>
          </cell>
        </row>
        <row r="237">
          <cell r="C237" t="str">
            <v>Phan Lan Anh 29/07/1986</v>
          </cell>
          <cell r="D237">
            <v>17058308</v>
          </cell>
          <cell r="E237" t="str">
            <v>Phan Lan Anh</v>
          </cell>
          <cell r="F237" t="str">
            <v>Nữ</v>
          </cell>
          <cell r="G237" t="str">
            <v>29/07/1986</v>
          </cell>
          <cell r="H237" t="str">
            <v>Thái Nguyên</v>
          </cell>
          <cell r="J237" t="str">
            <v>QLKT</v>
          </cell>
          <cell r="K237" t="str">
            <v>QH-2017-E</v>
          </cell>
          <cell r="L237">
            <v>2</v>
          </cell>
          <cell r="M237" t="str">
            <v>3685/QĐ-ĐHKT ngày 28/12/2017 của Hiệu trưởng Trường ĐHKT</v>
          </cell>
        </row>
        <row r="238">
          <cell r="C238" t="str">
            <v>Hoàng Ngọc Ánh 21/03/1979</v>
          </cell>
          <cell r="D238">
            <v>17058309</v>
          </cell>
          <cell r="E238" t="str">
            <v>Hoàng Ngọc Ánh</v>
          </cell>
          <cell r="F238" t="str">
            <v>Nữ</v>
          </cell>
          <cell r="G238" t="str">
            <v>21/03/1979</v>
          </cell>
          <cell r="H238" t="str">
            <v>Hà Nội</v>
          </cell>
          <cell r="J238" t="str">
            <v>QLKT</v>
          </cell>
          <cell r="K238" t="str">
            <v>QH-2017-E</v>
          </cell>
          <cell r="L238">
            <v>2</v>
          </cell>
          <cell r="M238" t="str">
            <v>3685/QĐ-ĐHKT ngày 28/12/2017 của Hiệu trưởng Trường ĐHKT</v>
          </cell>
        </row>
        <row r="239">
          <cell r="C239" t="str">
            <v>Nguyễn Thị Ngọc Ánh 24/11/1985</v>
          </cell>
          <cell r="D239">
            <v>17058310</v>
          </cell>
          <cell r="E239" t="str">
            <v>Nguyễn Thị Ngọc Ánh</v>
          </cell>
          <cell r="F239" t="str">
            <v>Nữ</v>
          </cell>
          <cell r="G239" t="str">
            <v>24/11/1985</v>
          </cell>
          <cell r="H239" t="str">
            <v>Vĩnh Phúc</v>
          </cell>
          <cell r="J239" t="str">
            <v>QLKT</v>
          </cell>
          <cell r="K239" t="str">
            <v>QH-2017-E</v>
          </cell>
          <cell r="L239">
            <v>2</v>
          </cell>
          <cell r="M239" t="str">
            <v>3685/QĐ-ĐHKT ngày 28/12/2017 của Hiệu trưởng Trường ĐHKT</v>
          </cell>
        </row>
        <row r="240">
          <cell r="C240" t="str">
            <v>Nguyễn Hữu Bảo 23/05/1979</v>
          </cell>
          <cell r="D240">
            <v>17058311</v>
          </cell>
          <cell r="E240" t="str">
            <v>Nguyễn Hữu Bảo</v>
          </cell>
          <cell r="F240" t="str">
            <v>Nam</v>
          </cell>
          <cell r="G240" t="str">
            <v>23/05/1979</v>
          </cell>
          <cell r="H240" t="str">
            <v>Bắc Giang</v>
          </cell>
          <cell r="J240" t="str">
            <v>QLKT</v>
          </cell>
          <cell r="K240" t="str">
            <v>QH-2017-E</v>
          </cell>
          <cell r="L240">
            <v>2</v>
          </cell>
          <cell r="M240" t="str">
            <v>3685/QĐ-ĐHKT ngày 28/12/2017 của Hiệu trưởng Trường ĐHKT</v>
          </cell>
        </row>
        <row r="241">
          <cell r="C241" t="str">
            <v>Hà Ngọc Bắc 16/01/1992</v>
          </cell>
          <cell r="D241">
            <v>17058312</v>
          </cell>
          <cell r="E241" t="str">
            <v>Hà Ngọc Bắc</v>
          </cell>
          <cell r="F241" t="str">
            <v>Nữ</v>
          </cell>
          <cell r="G241" t="str">
            <v>16/01/1992</v>
          </cell>
          <cell r="H241" t="str">
            <v>Hà Nội</v>
          </cell>
          <cell r="J241" t="str">
            <v>QLKT</v>
          </cell>
          <cell r="K241" t="str">
            <v>QH-2017-E</v>
          </cell>
          <cell r="L241">
            <v>2</v>
          </cell>
          <cell r="M241" t="str">
            <v>3685/QĐ-ĐHKT ngày 28/12/2017 của Hiệu trưởng Trường ĐHKT</v>
          </cell>
        </row>
        <row r="242">
          <cell r="C242" t="str">
            <v>Trần Hữu Bằng 17/05/1992</v>
          </cell>
          <cell r="D242">
            <v>17058313</v>
          </cell>
          <cell r="E242" t="str">
            <v>Trần Hữu Bằng</v>
          </cell>
          <cell r="F242" t="str">
            <v>Nam</v>
          </cell>
          <cell r="G242" t="str">
            <v>17/05/1992</v>
          </cell>
          <cell r="H242" t="str">
            <v>Thái Bình</v>
          </cell>
          <cell r="J242" t="str">
            <v>QLKT</v>
          </cell>
          <cell r="K242" t="str">
            <v>QH-2017-E</v>
          </cell>
          <cell r="L242">
            <v>2</v>
          </cell>
          <cell r="M242" t="str">
            <v>3685/QĐ-ĐHKT ngày 28/12/2017 của Hiệu trưởng Trường ĐHKT</v>
          </cell>
        </row>
        <row r="243">
          <cell r="C243" t="str">
            <v>Hoàng Văn Binh 20/11/1982</v>
          </cell>
          <cell r="D243">
            <v>17058314</v>
          </cell>
          <cell r="E243" t="str">
            <v>Hoàng Văn Binh</v>
          </cell>
          <cell r="F243" t="str">
            <v>Nam</v>
          </cell>
          <cell r="G243" t="str">
            <v>20/11/1982</v>
          </cell>
          <cell r="H243" t="str">
            <v>Vĩnh Phúc</v>
          </cell>
          <cell r="J243" t="str">
            <v>QLKT</v>
          </cell>
          <cell r="K243" t="str">
            <v>QH-2017-E</v>
          </cell>
          <cell r="L243">
            <v>2</v>
          </cell>
          <cell r="M243" t="str">
            <v>3685/QĐ-ĐHKT ngày 28/12/2017 của Hiệu trưởng Trường ĐHKT</v>
          </cell>
        </row>
        <row r="244">
          <cell r="C244" t="str">
            <v>Nguyễn Thị Chinh 13/05/1986</v>
          </cell>
          <cell r="D244">
            <v>17058315</v>
          </cell>
          <cell r="E244" t="str">
            <v>Nguyễn Thị Chinh</v>
          </cell>
          <cell r="F244" t="str">
            <v>Nữ</v>
          </cell>
          <cell r="G244" t="str">
            <v>13/05/1986</v>
          </cell>
          <cell r="H244" t="str">
            <v>Bắc Kạn</v>
          </cell>
          <cell r="J244" t="str">
            <v>QLKT</v>
          </cell>
          <cell r="K244" t="str">
            <v>QH-2017-E</v>
          </cell>
          <cell r="L244">
            <v>2</v>
          </cell>
          <cell r="M244" t="str">
            <v>3685/QĐ-ĐHKT ngày 28/12/2017 của Hiệu trưởng Trường ĐHKT</v>
          </cell>
        </row>
        <row r="245">
          <cell r="C245" t="str">
            <v>Đinh Văn Cương 05/06/1984</v>
          </cell>
          <cell r="D245">
            <v>17058316</v>
          </cell>
          <cell r="E245" t="str">
            <v>Đinh Văn Cương</v>
          </cell>
          <cell r="F245" t="str">
            <v>Nam</v>
          </cell>
          <cell r="G245" t="str">
            <v>05/06/1984</v>
          </cell>
          <cell r="H245" t="str">
            <v>Hải Dương</v>
          </cell>
          <cell r="J245" t="str">
            <v>QLKT</v>
          </cell>
          <cell r="K245" t="str">
            <v>QH-2017-E</v>
          </cell>
          <cell r="L245">
            <v>2</v>
          </cell>
          <cell r="M245" t="str">
            <v>3685/QĐ-ĐHKT ngày 28/12/2017 của Hiệu trưởng Trường ĐHKT</v>
          </cell>
        </row>
        <row r="246">
          <cell r="C246" t="str">
            <v>Nguyễn Hữu Cương 20/07/1978</v>
          </cell>
          <cell r="D246">
            <v>17058317</v>
          </cell>
          <cell r="E246" t="str">
            <v>Nguyễn Hữu Cương</v>
          </cell>
          <cell r="F246" t="str">
            <v>Nam</v>
          </cell>
          <cell r="G246" t="str">
            <v>20/07/1978</v>
          </cell>
          <cell r="H246" t="str">
            <v>Nghệ An</v>
          </cell>
          <cell r="J246" t="str">
            <v>QLKT</v>
          </cell>
          <cell r="K246" t="str">
            <v>QH-2017-E</v>
          </cell>
          <cell r="L246">
            <v>2</v>
          </cell>
          <cell r="M246" t="str">
            <v>3685/QĐ-ĐHKT ngày 28/12/2017 của Hiệu trưởng Trường ĐHKT</v>
          </cell>
        </row>
        <row r="247">
          <cell r="C247" t="str">
            <v>Bùi Mạnh Cường 15/06/1988</v>
          </cell>
          <cell r="D247">
            <v>17058318</v>
          </cell>
          <cell r="E247" t="str">
            <v>Bùi Mạnh Cường</v>
          </cell>
          <cell r="F247" t="str">
            <v>Nam</v>
          </cell>
          <cell r="G247" t="str">
            <v>15/06/1988</v>
          </cell>
          <cell r="H247" t="str">
            <v>Yên Bái</v>
          </cell>
          <cell r="J247" t="str">
            <v>QLKT</v>
          </cell>
          <cell r="K247" t="str">
            <v>QH-2017-E</v>
          </cell>
          <cell r="L247">
            <v>2</v>
          </cell>
          <cell r="M247" t="str">
            <v>3685/QĐ-ĐHKT ngày 28/12/2017 của Hiệu trưởng Trường ĐHKT</v>
          </cell>
        </row>
        <row r="248">
          <cell r="C248" t="str">
            <v>Đặng Thị Dịu 03/11/1982</v>
          </cell>
          <cell r="D248">
            <v>17058319</v>
          </cell>
          <cell r="E248" t="str">
            <v>Đặng Thị Dịu</v>
          </cell>
          <cell r="F248" t="str">
            <v>Nữ</v>
          </cell>
          <cell r="G248" t="str">
            <v>03/11/1982</v>
          </cell>
          <cell r="H248" t="str">
            <v>Thái Bình</v>
          </cell>
          <cell r="J248" t="str">
            <v>QLKT</v>
          </cell>
          <cell r="K248" t="str">
            <v>QH-2017-E</v>
          </cell>
          <cell r="L248">
            <v>2</v>
          </cell>
          <cell r="M248" t="str">
            <v>3685/QĐ-ĐHKT ngày 28/12/2017 của Hiệu trưởng Trường ĐHKT</v>
          </cell>
        </row>
        <row r="249">
          <cell r="C249" t="str">
            <v>Lê Hùng Duy 25/09/1992</v>
          </cell>
          <cell r="D249">
            <v>17058320</v>
          </cell>
          <cell r="E249" t="str">
            <v>Lê Hùng Duy</v>
          </cell>
          <cell r="F249" t="str">
            <v>Nam</v>
          </cell>
          <cell r="G249" t="str">
            <v>25/09/1992</v>
          </cell>
          <cell r="H249" t="str">
            <v>Quảng Ninh</v>
          </cell>
          <cell r="J249" t="str">
            <v>QLKT</v>
          </cell>
          <cell r="K249" t="str">
            <v>QH-2017-E</v>
          </cell>
          <cell r="L249">
            <v>2</v>
          </cell>
          <cell r="M249" t="str">
            <v>3685/QĐ-ĐHKT ngày 28/12/2017 của Hiệu trưởng Trường ĐHKT</v>
          </cell>
        </row>
        <row r="250">
          <cell r="C250" t="str">
            <v>Tống Xuân Duy 03/04/1980</v>
          </cell>
          <cell r="D250">
            <v>17058321</v>
          </cell>
          <cell r="E250" t="str">
            <v>Tống Xuân Duy</v>
          </cell>
          <cell r="F250" t="str">
            <v>Nam</v>
          </cell>
          <cell r="G250" t="str">
            <v>03/04/1980</v>
          </cell>
          <cell r="H250" t="str">
            <v>Hà Nội</v>
          </cell>
          <cell r="J250" t="str">
            <v>QLKT</v>
          </cell>
          <cell r="K250" t="str">
            <v>QH-2017-E</v>
          </cell>
          <cell r="L250">
            <v>2</v>
          </cell>
          <cell r="M250" t="str">
            <v>3685/QĐ-ĐHKT ngày 28/12/2017 của Hiệu trưởng Trường ĐHKT</v>
          </cell>
        </row>
        <row r="251">
          <cell r="C251" t="str">
            <v>Đào Trung Dũng 08/04/1983</v>
          </cell>
          <cell r="D251">
            <v>17058322</v>
          </cell>
          <cell r="E251" t="str">
            <v>Đào Trung Dũng</v>
          </cell>
          <cell r="F251" t="str">
            <v>Nam</v>
          </cell>
          <cell r="G251" t="str">
            <v>08/04/1983</v>
          </cell>
          <cell r="H251" t="str">
            <v>Hà Nội</v>
          </cell>
          <cell r="J251" t="str">
            <v>QLKT</v>
          </cell>
          <cell r="K251" t="str">
            <v>QH-2017-E</v>
          </cell>
          <cell r="L251">
            <v>2</v>
          </cell>
          <cell r="M251" t="str">
            <v>3685/QĐ-ĐHKT ngày 28/12/2017 của Hiệu trưởng Trường ĐHKT</v>
          </cell>
        </row>
        <row r="252">
          <cell r="C252" t="str">
            <v>Nguyễn Khắc Dũng 25/10/1973</v>
          </cell>
          <cell r="D252">
            <v>17058323</v>
          </cell>
          <cell r="E252" t="str">
            <v>Nguyễn Khắc Dũng</v>
          </cell>
          <cell r="F252" t="str">
            <v>Nam</v>
          </cell>
          <cell r="G252" t="str">
            <v>25/10/1973</v>
          </cell>
          <cell r="H252" t="str">
            <v>Hà Nội</v>
          </cell>
          <cell r="J252" t="str">
            <v>QLKT</v>
          </cell>
          <cell r="K252" t="str">
            <v>QH-2017-E</v>
          </cell>
          <cell r="L252">
            <v>2</v>
          </cell>
          <cell r="M252" t="str">
            <v>3685/QĐ-ĐHKT ngày 28/12/2017 của Hiệu trưởng Trường ĐHKT</v>
          </cell>
        </row>
        <row r="253">
          <cell r="C253" t="str">
            <v>Lại Ngọc Linh Đa 28/12/1991</v>
          </cell>
          <cell r="D253">
            <v>17058324</v>
          </cell>
          <cell r="E253" t="str">
            <v>Lại Ngọc Linh Đa</v>
          </cell>
          <cell r="F253" t="str">
            <v>Nữ</v>
          </cell>
          <cell r="G253" t="str">
            <v>28/12/1991</v>
          </cell>
          <cell r="H253" t="str">
            <v>Phú Thọ</v>
          </cell>
          <cell r="J253" t="str">
            <v>QLKT</v>
          </cell>
          <cell r="K253" t="str">
            <v>QH-2017-E</v>
          </cell>
          <cell r="L253">
            <v>2</v>
          </cell>
          <cell r="M253" t="str">
            <v>3685/QĐ-ĐHKT ngày 28/12/2017 của Hiệu trưởng Trường ĐHKT</v>
          </cell>
        </row>
        <row r="254">
          <cell r="C254" t="str">
            <v>Nguyễn Minh Đức 22/02/1994</v>
          </cell>
          <cell r="D254">
            <v>17058325</v>
          </cell>
          <cell r="E254" t="str">
            <v>Nguyễn Minh Đức</v>
          </cell>
          <cell r="F254" t="str">
            <v>Nam</v>
          </cell>
          <cell r="G254" t="str">
            <v>22/02/1994</v>
          </cell>
          <cell r="H254" t="str">
            <v>Hà Nội</v>
          </cell>
          <cell r="J254" t="str">
            <v>QLKT</v>
          </cell>
          <cell r="K254" t="str">
            <v>QH-2017-E</v>
          </cell>
          <cell r="L254">
            <v>2</v>
          </cell>
          <cell r="M254" t="str">
            <v>3685/QĐ-ĐHKT ngày 28/12/2017 của Hiệu trưởng Trường ĐHKT</v>
          </cell>
        </row>
        <row r="255">
          <cell r="C255" t="str">
            <v>Cao Thị Hương Giang 02/09/1992</v>
          </cell>
          <cell r="D255">
            <v>17058326</v>
          </cell>
          <cell r="E255" t="str">
            <v>Cao Thị Hương Giang</v>
          </cell>
          <cell r="F255" t="str">
            <v>Nữ</v>
          </cell>
          <cell r="G255" t="str">
            <v>02/09/1992</v>
          </cell>
          <cell r="H255" t="str">
            <v>Hà Nội</v>
          </cell>
          <cell r="J255" t="str">
            <v>QLKT</v>
          </cell>
          <cell r="K255" t="str">
            <v>QH-2017-E</v>
          </cell>
          <cell r="L255">
            <v>2</v>
          </cell>
          <cell r="M255" t="str">
            <v>3685/QĐ-ĐHKT ngày 28/12/2017 của Hiệu trưởng Trường ĐHKT</v>
          </cell>
        </row>
        <row r="256">
          <cell r="C256" t="str">
            <v>Nguyễn Thị Hà Giang 25/12/1983</v>
          </cell>
          <cell r="D256">
            <v>17058327</v>
          </cell>
          <cell r="E256" t="str">
            <v>Nguyễn Thị Hà Giang</v>
          </cell>
          <cell r="F256" t="str">
            <v>Nữ</v>
          </cell>
          <cell r="G256" t="str">
            <v>25/12/1983</v>
          </cell>
          <cell r="H256" t="str">
            <v>Hà Nội</v>
          </cell>
          <cell r="J256" t="str">
            <v>QLKT</v>
          </cell>
          <cell r="K256" t="str">
            <v>QH-2017-E</v>
          </cell>
          <cell r="L256">
            <v>2</v>
          </cell>
          <cell r="M256" t="str">
            <v>3685/QĐ-ĐHKT ngày 28/12/2017 của Hiệu trưởng Trường ĐHKT</v>
          </cell>
        </row>
        <row r="257">
          <cell r="C257" t="str">
            <v>Đinh Chí Giáp 25/04/1989</v>
          </cell>
          <cell r="D257">
            <v>17058328</v>
          </cell>
          <cell r="E257" t="str">
            <v>Đinh Chí Giáp</v>
          </cell>
          <cell r="F257" t="str">
            <v>Nam</v>
          </cell>
          <cell r="G257" t="str">
            <v>25/04/1989</v>
          </cell>
          <cell r="H257" t="str">
            <v>Hà Nội</v>
          </cell>
          <cell r="J257" t="str">
            <v>QLKT</v>
          </cell>
          <cell r="K257" t="str">
            <v>QH-2017-E</v>
          </cell>
          <cell r="L257">
            <v>2</v>
          </cell>
          <cell r="M257" t="str">
            <v>3685/QĐ-ĐHKT ngày 28/12/2017 của Hiệu trưởng Trường ĐHKT</v>
          </cell>
        </row>
        <row r="258">
          <cell r="C258" t="str">
            <v>Đặng Thị Việt Hà 29/07/1983</v>
          </cell>
          <cell r="D258">
            <v>17058329</v>
          </cell>
          <cell r="E258" t="str">
            <v>Đặng Thị Việt Hà</v>
          </cell>
          <cell r="F258" t="str">
            <v>Nữ</v>
          </cell>
          <cell r="G258" t="str">
            <v>29/07/1983</v>
          </cell>
          <cell r="H258" t="str">
            <v>Thái Bình</v>
          </cell>
          <cell r="J258" t="str">
            <v>QLKT</v>
          </cell>
          <cell r="K258" t="str">
            <v>QH-2017-E</v>
          </cell>
          <cell r="L258">
            <v>2</v>
          </cell>
          <cell r="M258" t="str">
            <v>3685/QĐ-ĐHKT ngày 28/12/2017 của Hiệu trưởng Trường ĐHKT</v>
          </cell>
        </row>
        <row r="259">
          <cell r="C259" t="str">
            <v>Lê Diệu Hà 12/04/1987</v>
          </cell>
          <cell r="D259">
            <v>17058330</v>
          </cell>
          <cell r="E259" t="str">
            <v>Lê Diệu Hà</v>
          </cell>
          <cell r="F259" t="str">
            <v>Nữ</v>
          </cell>
          <cell r="G259" t="str">
            <v>12/04/1987</v>
          </cell>
          <cell r="H259" t="str">
            <v>Hà Nội</v>
          </cell>
          <cell r="J259" t="str">
            <v>QLKT</v>
          </cell>
          <cell r="K259" t="str">
            <v>QH-2017-E</v>
          </cell>
          <cell r="L259">
            <v>2</v>
          </cell>
          <cell r="M259" t="str">
            <v>3685/QĐ-ĐHKT ngày 28/12/2017 của Hiệu trưởng Trường ĐHKT</v>
          </cell>
        </row>
        <row r="260">
          <cell r="C260" t="str">
            <v>Nguyễn Việt Hà 26/04/1986</v>
          </cell>
          <cell r="D260">
            <v>17058331</v>
          </cell>
          <cell r="E260" t="str">
            <v>Nguyễn Việt Hà</v>
          </cell>
          <cell r="F260" t="str">
            <v>Nam</v>
          </cell>
          <cell r="G260" t="str">
            <v>26/04/1986</v>
          </cell>
          <cell r="H260" t="str">
            <v>Thái Bình</v>
          </cell>
          <cell r="J260" t="str">
            <v>QLKT</v>
          </cell>
          <cell r="K260" t="str">
            <v>QH-2017-E</v>
          </cell>
          <cell r="L260">
            <v>2</v>
          </cell>
          <cell r="M260" t="str">
            <v>3685/QĐ-ĐHKT ngày 28/12/2017 của Hiệu trưởng Trường ĐHKT</v>
          </cell>
        </row>
        <row r="261">
          <cell r="C261" t="str">
            <v>Lê Thanh Hải 27/01/1982</v>
          </cell>
          <cell r="D261">
            <v>17058332</v>
          </cell>
          <cell r="E261" t="str">
            <v>Lê Thanh Hải</v>
          </cell>
          <cell r="F261" t="str">
            <v>Nam</v>
          </cell>
          <cell r="G261" t="str">
            <v>27/01/1982</v>
          </cell>
          <cell r="H261" t="str">
            <v>Bắc Ninh</v>
          </cell>
          <cell r="J261" t="str">
            <v>QLKT</v>
          </cell>
          <cell r="K261" t="str">
            <v>QH-2017-E</v>
          </cell>
          <cell r="L261">
            <v>2</v>
          </cell>
          <cell r="M261" t="str">
            <v>3685/QĐ-ĐHKT ngày 28/12/2017 của Hiệu trưởng Trường ĐHKT</v>
          </cell>
        </row>
        <row r="262">
          <cell r="C262" t="str">
            <v>Nguyễn Thị Hồng Hải 22/08/1986</v>
          </cell>
          <cell r="D262">
            <v>17058333</v>
          </cell>
          <cell r="E262" t="str">
            <v>Nguyễn Thị Hồng Hải</v>
          </cell>
          <cell r="F262" t="str">
            <v>Nữ</v>
          </cell>
          <cell r="G262" t="str">
            <v>22/08/1986</v>
          </cell>
          <cell r="H262" t="str">
            <v>Thái Bình</v>
          </cell>
          <cell r="J262" t="str">
            <v>QLKT</v>
          </cell>
          <cell r="K262" t="str">
            <v>QH-2017-E</v>
          </cell>
          <cell r="L262">
            <v>2</v>
          </cell>
          <cell r="M262" t="str">
            <v>3685/QĐ-ĐHKT ngày 28/12/2017 của Hiệu trưởng Trường ĐHKT</v>
          </cell>
        </row>
        <row r="263">
          <cell r="C263" t="str">
            <v>Trần Xuân Hải 18/01/1977</v>
          </cell>
          <cell r="D263">
            <v>17058334</v>
          </cell>
          <cell r="E263" t="str">
            <v>Trần Xuân Hải</v>
          </cell>
          <cell r="F263" t="str">
            <v>Nam</v>
          </cell>
          <cell r="G263" t="str">
            <v>18/01/1977</v>
          </cell>
          <cell r="H263" t="str">
            <v>Nam Định</v>
          </cell>
          <cell r="J263" t="str">
            <v>QLKT</v>
          </cell>
          <cell r="K263" t="str">
            <v>QH-2017-E</v>
          </cell>
          <cell r="L263">
            <v>2</v>
          </cell>
          <cell r="M263" t="str">
            <v>3685/QĐ-ĐHKT ngày 28/12/2017 của Hiệu trưởng Trường ĐHKT</v>
          </cell>
        </row>
        <row r="264">
          <cell r="C264" t="str">
            <v>Nguyễn Văn Hanh 05/06/1974</v>
          </cell>
          <cell r="D264">
            <v>17058335</v>
          </cell>
          <cell r="E264" t="str">
            <v>Nguyễn Văn Hanh</v>
          </cell>
          <cell r="F264" t="str">
            <v>Nam</v>
          </cell>
          <cell r="G264" t="str">
            <v>05/06/1974</v>
          </cell>
          <cell r="H264" t="str">
            <v>Hà Nội</v>
          </cell>
          <cell r="J264" t="str">
            <v>QLKT</v>
          </cell>
          <cell r="K264" t="str">
            <v>QH-2017-E</v>
          </cell>
          <cell r="L264">
            <v>2</v>
          </cell>
          <cell r="M264" t="str">
            <v>3685/QĐ-ĐHKT ngày 28/12/2017 của Hiệu trưởng Trường ĐHKT</v>
          </cell>
        </row>
        <row r="265">
          <cell r="C265" t="str">
            <v>Bùi Thị Minh Hạnh 30/12/1985</v>
          </cell>
          <cell r="D265">
            <v>17058336</v>
          </cell>
          <cell r="E265" t="str">
            <v>Bùi Thị Minh Hạnh</v>
          </cell>
          <cell r="F265" t="str">
            <v>Nữ</v>
          </cell>
          <cell r="G265" t="str">
            <v>30/12/1985</v>
          </cell>
          <cell r="H265" t="str">
            <v>Hà Nội</v>
          </cell>
          <cell r="J265" t="str">
            <v>QLKT</v>
          </cell>
          <cell r="K265" t="str">
            <v>QH-2017-E</v>
          </cell>
          <cell r="L265">
            <v>2</v>
          </cell>
          <cell r="M265" t="str">
            <v>3685/QĐ-ĐHKT ngày 28/12/2017 của Hiệu trưởng Trường ĐHKT</v>
          </cell>
        </row>
        <row r="266">
          <cell r="C266" t="str">
            <v>Phùng Thị Hồng Hạnh 10/04/1990</v>
          </cell>
          <cell r="D266">
            <v>17058337</v>
          </cell>
          <cell r="E266" t="str">
            <v>Phùng Thị Hồng Hạnh</v>
          </cell>
          <cell r="F266" t="str">
            <v>Nữ</v>
          </cell>
          <cell r="G266" t="str">
            <v>10/04/1990</v>
          </cell>
          <cell r="H266" t="str">
            <v>Hà Nội</v>
          </cell>
          <cell r="J266" t="str">
            <v>QLKT</v>
          </cell>
          <cell r="K266" t="str">
            <v>QH-2017-E</v>
          </cell>
          <cell r="L266">
            <v>2</v>
          </cell>
          <cell r="M266" t="str">
            <v>3685/QĐ-ĐHKT ngày 28/12/2017 của Hiệu trưởng Trường ĐHKT</v>
          </cell>
        </row>
        <row r="267">
          <cell r="C267" t="str">
            <v>Trương Thị Hảo 20/09/1989</v>
          </cell>
          <cell r="D267">
            <v>17058338</v>
          </cell>
          <cell r="E267" t="str">
            <v>Trương Thị Hảo</v>
          </cell>
          <cell r="F267" t="str">
            <v>Nữ</v>
          </cell>
          <cell r="G267" t="str">
            <v>20/09/1989</v>
          </cell>
          <cell r="H267" t="str">
            <v>Hà Nội</v>
          </cell>
          <cell r="J267" t="str">
            <v>QLKT</v>
          </cell>
          <cell r="K267" t="str">
            <v>QH-2017-E</v>
          </cell>
          <cell r="L267">
            <v>2</v>
          </cell>
          <cell r="M267" t="str">
            <v>3685/QĐ-ĐHKT ngày 28/12/2017 của Hiệu trưởng Trường ĐHKT</v>
          </cell>
        </row>
        <row r="268">
          <cell r="C268" t="str">
            <v>Nguyễn Thị Hằng 29/06/1975</v>
          </cell>
          <cell r="D268">
            <v>17058339</v>
          </cell>
          <cell r="E268" t="str">
            <v>Nguyễn Thị Hằng</v>
          </cell>
          <cell r="F268" t="str">
            <v>Nữ</v>
          </cell>
          <cell r="G268" t="str">
            <v>29/06/1975</v>
          </cell>
          <cell r="H268" t="str">
            <v>Bắc Giang</v>
          </cell>
          <cell r="J268" t="str">
            <v>QLKT</v>
          </cell>
          <cell r="K268" t="str">
            <v>QH-2017-E</v>
          </cell>
          <cell r="L268">
            <v>2</v>
          </cell>
          <cell r="M268" t="str">
            <v>3685/QĐ-ĐHKT ngày 28/12/2017 của Hiệu trưởng Trường ĐHKT</v>
          </cell>
        </row>
        <row r="269">
          <cell r="C269" t="str">
            <v>Nguyễn Thị Bích Hằng 07/07/1981</v>
          </cell>
          <cell r="D269">
            <v>17058340</v>
          </cell>
          <cell r="E269" t="str">
            <v>Nguyễn Thị Bích Hằng</v>
          </cell>
          <cell r="F269" t="str">
            <v>Nữ</v>
          </cell>
          <cell r="G269" t="str">
            <v>07/07/1981</v>
          </cell>
          <cell r="H269" t="str">
            <v>Hà Nội</v>
          </cell>
          <cell r="J269" t="str">
            <v>QLKT</v>
          </cell>
          <cell r="K269" t="str">
            <v>QH-2017-E</v>
          </cell>
          <cell r="L269">
            <v>2</v>
          </cell>
          <cell r="M269" t="str">
            <v>3685/QĐ-ĐHKT ngày 28/12/2017 của Hiệu trưởng Trường ĐHKT</v>
          </cell>
        </row>
        <row r="270">
          <cell r="C270" t="str">
            <v>Nguyễn Thị Thu Hằng 06/08/1986</v>
          </cell>
          <cell r="D270">
            <v>17058341</v>
          </cell>
          <cell r="E270" t="str">
            <v>Nguyễn Thị Thu Hằng</v>
          </cell>
          <cell r="F270" t="str">
            <v>Nữ</v>
          </cell>
          <cell r="G270" t="str">
            <v>06/08/1986</v>
          </cell>
          <cell r="H270" t="str">
            <v>Hà Nội</v>
          </cell>
          <cell r="J270" t="str">
            <v>QLKT</v>
          </cell>
          <cell r="K270" t="str">
            <v>QH-2017-E</v>
          </cell>
          <cell r="L270">
            <v>2</v>
          </cell>
          <cell r="M270" t="str">
            <v>3685/QĐ-ĐHKT ngày 28/12/2017 của Hiệu trưởng Trường ĐHKT</v>
          </cell>
        </row>
        <row r="271">
          <cell r="C271" t="str">
            <v>Nguyễn Thị Thu Hoài 13/04/1987</v>
          </cell>
          <cell r="D271">
            <v>17058342</v>
          </cell>
          <cell r="E271" t="str">
            <v>Nguyễn Thị Thu Hoài</v>
          </cell>
          <cell r="F271" t="str">
            <v>Nữ</v>
          </cell>
          <cell r="G271" t="str">
            <v>13/04/1987</v>
          </cell>
          <cell r="H271" t="str">
            <v>Hà Nội</v>
          </cell>
          <cell r="J271" t="str">
            <v>QLKT</v>
          </cell>
          <cell r="K271" t="str">
            <v>QH-2017-E</v>
          </cell>
          <cell r="L271">
            <v>2</v>
          </cell>
          <cell r="M271" t="str">
            <v>3685/QĐ-ĐHKT ngày 28/12/2017 của Hiệu trưởng Trường ĐHKT</v>
          </cell>
        </row>
        <row r="272">
          <cell r="C272" t="str">
            <v>Nguyễn Đức Hoàn 13/04/1980</v>
          </cell>
          <cell r="D272">
            <v>17058343</v>
          </cell>
          <cell r="E272" t="str">
            <v>Nguyễn Đức Hoàn</v>
          </cell>
          <cell r="F272" t="str">
            <v>Nam</v>
          </cell>
          <cell r="G272" t="str">
            <v>13/04/1980</v>
          </cell>
          <cell r="H272" t="str">
            <v>Yên Bái</v>
          </cell>
          <cell r="J272" t="str">
            <v>QLKT</v>
          </cell>
          <cell r="K272" t="str">
            <v>QH-2017-E</v>
          </cell>
          <cell r="L272">
            <v>2</v>
          </cell>
          <cell r="M272" t="str">
            <v>3685/QĐ-ĐHKT ngày 28/12/2017 của Hiệu trưởng Trường ĐHKT</v>
          </cell>
        </row>
        <row r="273">
          <cell r="C273" t="str">
            <v>Đỗ Thiên Hoàng 02/11/1993</v>
          </cell>
          <cell r="D273">
            <v>17058344</v>
          </cell>
          <cell r="E273" t="str">
            <v>Đỗ Thiên Hoàng</v>
          </cell>
          <cell r="F273" t="str">
            <v>Nam</v>
          </cell>
          <cell r="G273" t="str">
            <v>02/11/1993</v>
          </cell>
          <cell r="H273" t="str">
            <v>Thanh Hóa</v>
          </cell>
          <cell r="J273" t="str">
            <v>QLKT</v>
          </cell>
          <cell r="K273" t="str">
            <v>QH-2017-E</v>
          </cell>
          <cell r="L273">
            <v>2</v>
          </cell>
          <cell r="M273" t="str">
            <v>3685/QĐ-ĐHKT ngày 28/12/2017 của Hiệu trưởng Trường ĐHKT</v>
          </cell>
        </row>
        <row r="274">
          <cell r="C274" t="str">
            <v>Nguyễn Thị Hồng 03/02/1982</v>
          </cell>
          <cell r="D274">
            <v>17058345</v>
          </cell>
          <cell r="E274" t="str">
            <v>Nguyễn Thị Hồng</v>
          </cell>
          <cell r="F274" t="str">
            <v>Nữ</v>
          </cell>
          <cell r="G274" t="str">
            <v>03/02/1982</v>
          </cell>
          <cell r="H274" t="str">
            <v>Hà Nội</v>
          </cell>
          <cell r="J274" t="str">
            <v>QLKT</v>
          </cell>
          <cell r="K274" t="str">
            <v>QH-2017-E</v>
          </cell>
          <cell r="L274">
            <v>2</v>
          </cell>
          <cell r="M274" t="str">
            <v>3685/QĐ-ĐHKT ngày 28/12/2017 của Hiệu trưởng Trường ĐHKT</v>
          </cell>
        </row>
        <row r="275">
          <cell r="C275" t="str">
            <v>Nguyễn Thị Minh Huệ 02/04/1986</v>
          </cell>
          <cell r="D275">
            <v>17058346</v>
          </cell>
          <cell r="E275" t="str">
            <v>Nguyễn Thị Minh Huệ</v>
          </cell>
          <cell r="F275" t="str">
            <v>Nữ</v>
          </cell>
          <cell r="G275" t="str">
            <v>02/04/1986</v>
          </cell>
          <cell r="H275" t="str">
            <v>Nam Định</v>
          </cell>
          <cell r="J275" t="str">
            <v>QLKT</v>
          </cell>
          <cell r="K275" t="str">
            <v>QH-2017-E</v>
          </cell>
          <cell r="L275">
            <v>2</v>
          </cell>
          <cell r="M275" t="str">
            <v>3685/QĐ-ĐHKT ngày 28/12/2017 của Hiệu trưởng Trường ĐHKT</v>
          </cell>
        </row>
        <row r="276">
          <cell r="C276" t="str">
            <v>Hoàng Tuấn Huy 27/05/1993</v>
          </cell>
          <cell r="D276">
            <v>17058347</v>
          </cell>
          <cell r="E276" t="str">
            <v>Hoàng Tuấn Huy</v>
          </cell>
          <cell r="F276" t="str">
            <v>Nam</v>
          </cell>
          <cell r="G276" t="str">
            <v>27/05/1993</v>
          </cell>
          <cell r="H276" t="str">
            <v>Hà Nội</v>
          </cell>
          <cell r="J276" t="str">
            <v>QLKT</v>
          </cell>
          <cell r="K276" t="str">
            <v>QH-2017-E</v>
          </cell>
          <cell r="L276">
            <v>2</v>
          </cell>
          <cell r="M276" t="str">
            <v>3685/QĐ-ĐHKT ngày 28/12/2017 của Hiệu trưởng Trường ĐHKT</v>
          </cell>
        </row>
        <row r="277">
          <cell r="C277" t="str">
            <v>Vũ Quang Huy 15/08/1988</v>
          </cell>
          <cell r="D277">
            <v>17058348</v>
          </cell>
          <cell r="E277" t="str">
            <v>Vũ Quang Huy</v>
          </cell>
          <cell r="F277" t="str">
            <v>Nam</v>
          </cell>
          <cell r="G277" t="str">
            <v>15/08/1988</v>
          </cell>
          <cell r="H277" t="str">
            <v>Nam Định</v>
          </cell>
          <cell r="J277" t="str">
            <v>QLKT</v>
          </cell>
          <cell r="K277" t="str">
            <v>QH-2017-E</v>
          </cell>
          <cell r="L277">
            <v>2</v>
          </cell>
          <cell r="M277" t="str">
            <v>3685/QĐ-ĐHKT ngày 28/12/2017 của Hiệu trưởng Trường ĐHKT</v>
          </cell>
        </row>
        <row r="278">
          <cell r="C278" t="str">
            <v>Nguyễn Thị Huyền 06/08/1982</v>
          </cell>
          <cell r="D278">
            <v>17058349</v>
          </cell>
          <cell r="E278" t="str">
            <v>Nguyễn Thị Huyền</v>
          </cell>
          <cell r="F278" t="str">
            <v>Nữ</v>
          </cell>
          <cell r="G278" t="str">
            <v>06/08/1982</v>
          </cell>
          <cell r="H278" t="str">
            <v>Thái Bình</v>
          </cell>
          <cell r="J278" t="str">
            <v>QLKT</v>
          </cell>
          <cell r="K278" t="str">
            <v>QH-2017-E</v>
          </cell>
          <cell r="L278">
            <v>2</v>
          </cell>
          <cell r="M278" t="str">
            <v>3685/QĐ-ĐHKT ngày 28/12/2017 của Hiệu trưởng Trường ĐHKT</v>
          </cell>
        </row>
        <row r="279">
          <cell r="C279" t="str">
            <v>Nguyễn Thị Mai Huyền 05/10/1980</v>
          </cell>
          <cell r="D279">
            <v>17058350</v>
          </cell>
          <cell r="E279" t="str">
            <v>Nguyễn Thị Mai Huyền</v>
          </cell>
          <cell r="F279" t="str">
            <v>Nữ</v>
          </cell>
          <cell r="G279" t="str">
            <v>05/10/1980</v>
          </cell>
          <cell r="H279" t="str">
            <v>Tuyên Quang</v>
          </cell>
          <cell r="J279" t="str">
            <v>QLKT</v>
          </cell>
          <cell r="K279" t="str">
            <v>QH-2017-E</v>
          </cell>
          <cell r="L279">
            <v>2</v>
          </cell>
          <cell r="M279" t="str">
            <v>3685/QĐ-ĐHKT ngày 28/12/2017 của Hiệu trưởng Trường ĐHKT</v>
          </cell>
        </row>
        <row r="280">
          <cell r="C280" t="str">
            <v>Nguyễn Thị Thanh Huyền 23/10/1984</v>
          </cell>
          <cell r="D280">
            <v>17058351</v>
          </cell>
          <cell r="E280" t="str">
            <v>Nguyễn Thị Thanh Huyền</v>
          </cell>
          <cell r="F280" t="str">
            <v>Nữ</v>
          </cell>
          <cell r="G280" t="str">
            <v>23/10/1984</v>
          </cell>
          <cell r="H280" t="str">
            <v>Phú Thọ</v>
          </cell>
          <cell r="J280" t="str">
            <v>QLKT</v>
          </cell>
          <cell r="K280" t="str">
            <v>QH-2017-E</v>
          </cell>
          <cell r="L280">
            <v>2</v>
          </cell>
          <cell r="M280" t="str">
            <v>3685/QĐ-ĐHKT ngày 28/12/2017 của Hiệu trưởng Trường ĐHKT</v>
          </cell>
        </row>
        <row r="281">
          <cell r="C281" t="str">
            <v>Nguyễn Mạnh Hùng 04/08/1978</v>
          </cell>
          <cell r="D281">
            <v>17058352</v>
          </cell>
          <cell r="E281" t="str">
            <v>Nguyễn Mạnh Hùng</v>
          </cell>
          <cell r="F281" t="str">
            <v>Nam</v>
          </cell>
          <cell r="G281" t="str">
            <v>04/08/1978</v>
          </cell>
          <cell r="H281" t="str">
            <v>Nam Định</v>
          </cell>
          <cell r="J281" t="str">
            <v>QLKT</v>
          </cell>
          <cell r="K281" t="str">
            <v>QH-2017-E</v>
          </cell>
          <cell r="L281">
            <v>2</v>
          </cell>
          <cell r="M281" t="str">
            <v>3685/QĐ-ĐHKT ngày 28/12/2017 của Hiệu trưởng Trường ĐHKT</v>
          </cell>
        </row>
        <row r="282">
          <cell r="C282" t="str">
            <v>Phạm Việt Hùng 24/03/1982</v>
          </cell>
          <cell r="D282">
            <v>17058353</v>
          </cell>
          <cell r="E282" t="str">
            <v>Phạm Việt Hùng</v>
          </cell>
          <cell r="F282" t="str">
            <v>Nam</v>
          </cell>
          <cell r="G282" t="str">
            <v>24/03/1982</v>
          </cell>
          <cell r="H282" t="str">
            <v>Thanh Hóa</v>
          </cell>
          <cell r="J282" t="str">
            <v>QLKT</v>
          </cell>
          <cell r="K282" t="str">
            <v>QH-2017-E</v>
          </cell>
          <cell r="L282">
            <v>2</v>
          </cell>
          <cell r="M282" t="str">
            <v>3685/QĐ-ĐHKT ngày 28/12/2017 của Hiệu trưởng Trường ĐHKT</v>
          </cell>
        </row>
        <row r="283">
          <cell r="C283" t="str">
            <v>Nguyễn Tiến Hưng 24/11/1992</v>
          </cell>
          <cell r="D283">
            <v>17058354</v>
          </cell>
          <cell r="E283" t="str">
            <v>Nguyễn Tiến Hưng</v>
          </cell>
          <cell r="F283" t="str">
            <v>Nam</v>
          </cell>
          <cell r="G283" t="str">
            <v>24/11/1992</v>
          </cell>
          <cell r="H283" t="str">
            <v>Thanh Hóa</v>
          </cell>
          <cell r="J283" t="str">
            <v>QLKT</v>
          </cell>
          <cell r="K283" t="str">
            <v>QH-2017-E</v>
          </cell>
          <cell r="L283">
            <v>2</v>
          </cell>
          <cell r="M283" t="str">
            <v>3685/QĐ-ĐHKT ngày 28/12/2017 của Hiệu trưởng Trường ĐHKT</v>
          </cell>
        </row>
        <row r="284">
          <cell r="C284" t="str">
            <v>Trần Hoàng Hưng 25/03/1992</v>
          </cell>
          <cell r="D284">
            <v>17058355</v>
          </cell>
          <cell r="E284" t="str">
            <v>Trần Hoàng Hưng</v>
          </cell>
          <cell r="F284" t="str">
            <v>Nam</v>
          </cell>
          <cell r="G284" t="str">
            <v>25/03/1992</v>
          </cell>
          <cell r="H284" t="str">
            <v>Phú Thọ</v>
          </cell>
          <cell r="J284" t="str">
            <v>QLKT</v>
          </cell>
          <cell r="K284" t="str">
            <v>QH-2017-E</v>
          </cell>
          <cell r="L284">
            <v>2</v>
          </cell>
          <cell r="M284" t="str">
            <v>3685/QĐ-ĐHKT ngày 28/12/2017 của Hiệu trưởng Trường ĐHKT</v>
          </cell>
        </row>
        <row r="285">
          <cell r="C285" t="str">
            <v>Nguyễn Thị Hương 10/09/1981</v>
          </cell>
          <cell r="D285">
            <v>17058356</v>
          </cell>
          <cell r="E285" t="str">
            <v>Nguyễn Thị Hương</v>
          </cell>
          <cell r="F285" t="str">
            <v>Nữ</v>
          </cell>
          <cell r="G285" t="str">
            <v>10/09/1981</v>
          </cell>
          <cell r="H285" t="str">
            <v>Vĩnh Phúc</v>
          </cell>
          <cell r="J285" t="str">
            <v>QLKT</v>
          </cell>
          <cell r="K285" t="str">
            <v>QH-2017-E</v>
          </cell>
          <cell r="L285">
            <v>2</v>
          </cell>
          <cell r="M285" t="str">
            <v>3685/QĐ-ĐHKT ngày 28/12/2017 của Hiệu trưởng Trường ĐHKT</v>
          </cell>
        </row>
        <row r="286">
          <cell r="C286" t="str">
            <v>Vũ Thị Quỳnh Hương 12/08/1987</v>
          </cell>
          <cell r="D286">
            <v>17058357</v>
          </cell>
          <cell r="E286" t="str">
            <v>Vũ Thị Quỳnh Hương</v>
          </cell>
          <cell r="F286" t="str">
            <v>Nữ</v>
          </cell>
          <cell r="G286" t="str">
            <v>12/08/1987</v>
          </cell>
          <cell r="H286" t="str">
            <v>Thái Bình</v>
          </cell>
          <cell r="J286" t="str">
            <v>QLKT</v>
          </cell>
          <cell r="K286" t="str">
            <v>QH-2017-E</v>
          </cell>
          <cell r="L286">
            <v>2</v>
          </cell>
          <cell r="M286" t="str">
            <v>3685/QĐ-ĐHKT ngày 28/12/2017 của Hiệu trưởng Trường ĐHKT</v>
          </cell>
        </row>
        <row r="287">
          <cell r="C287" t="str">
            <v>Đào Thị Lan Hường 14/10/1985</v>
          </cell>
          <cell r="D287">
            <v>17058358</v>
          </cell>
          <cell r="E287" t="str">
            <v>Đào Thị Lan Hường</v>
          </cell>
          <cell r="F287" t="str">
            <v>Nữ</v>
          </cell>
          <cell r="G287" t="str">
            <v>14/10/1985</v>
          </cell>
          <cell r="H287" t="str">
            <v>Hà Nội</v>
          </cell>
          <cell r="J287" t="str">
            <v>QLKT</v>
          </cell>
          <cell r="K287" t="str">
            <v>QH-2017-E</v>
          </cell>
          <cell r="L287">
            <v>2</v>
          </cell>
          <cell r="M287" t="str">
            <v>3685/QĐ-ĐHKT ngày 28/12/2017 của Hiệu trưởng Trường ĐHKT</v>
          </cell>
        </row>
        <row r="288">
          <cell r="C288" t="str">
            <v>Nguyễn Xuân Kết 25/04/1990</v>
          </cell>
          <cell r="D288">
            <v>17058359</v>
          </cell>
          <cell r="E288" t="str">
            <v>Nguyễn Xuân Kết</v>
          </cell>
          <cell r="F288" t="str">
            <v>Nam</v>
          </cell>
          <cell r="G288" t="str">
            <v>25/04/1990</v>
          </cell>
          <cell r="H288" t="str">
            <v>Bắc Ninh</v>
          </cell>
          <cell r="J288" t="str">
            <v>QLKT</v>
          </cell>
          <cell r="K288" t="str">
            <v>QH-2017-E</v>
          </cell>
          <cell r="L288">
            <v>2</v>
          </cell>
          <cell r="M288" t="str">
            <v>3685/QĐ-ĐHKT ngày 28/12/2017 của Hiệu trưởng Trường ĐHKT</v>
          </cell>
        </row>
        <row r="289">
          <cell r="C289" t="str">
            <v>Hoàng Thị Lan 01/09/1991</v>
          </cell>
          <cell r="D289">
            <v>17058360</v>
          </cell>
          <cell r="E289" t="str">
            <v>Hoàng Thị Lan</v>
          </cell>
          <cell r="F289" t="str">
            <v>Nữ</v>
          </cell>
          <cell r="G289" t="str">
            <v>01/09/1991</v>
          </cell>
          <cell r="H289" t="str">
            <v>Vĩnh Phúc</v>
          </cell>
          <cell r="J289" t="str">
            <v>QLKT</v>
          </cell>
          <cell r="K289" t="str">
            <v>QH-2017-E</v>
          </cell>
          <cell r="L289">
            <v>2</v>
          </cell>
          <cell r="M289" t="str">
            <v>3685/QĐ-ĐHKT ngày 28/12/2017 của Hiệu trưởng Trường ĐHKT</v>
          </cell>
        </row>
        <row r="290">
          <cell r="C290" t="str">
            <v>Hoàng Thị Thu Lan 11/09/1977</v>
          </cell>
          <cell r="D290">
            <v>17058361</v>
          </cell>
          <cell r="E290" t="str">
            <v>Hoàng Thị Thu Lan</v>
          </cell>
          <cell r="F290" t="str">
            <v>Nữ</v>
          </cell>
          <cell r="G290" t="str">
            <v>11/09/1977</v>
          </cell>
          <cell r="H290" t="str">
            <v>Nam Định</v>
          </cell>
          <cell r="J290" t="str">
            <v>QLKT</v>
          </cell>
          <cell r="K290" t="str">
            <v>QH-2017-E</v>
          </cell>
          <cell r="L290">
            <v>2</v>
          </cell>
          <cell r="M290" t="str">
            <v>3685/QĐ-ĐHKT ngày 28/12/2017 của Hiệu trưởng Trường ĐHKT</v>
          </cell>
        </row>
        <row r="291">
          <cell r="C291" t="str">
            <v>Trần Hữu Lập 31/07/1978</v>
          </cell>
          <cell r="D291">
            <v>17058362</v>
          </cell>
          <cell r="E291" t="str">
            <v>Trần Hữu Lập</v>
          </cell>
          <cell r="F291" t="str">
            <v>Nam</v>
          </cell>
          <cell r="G291" t="str">
            <v>31/07/1978</v>
          </cell>
          <cell r="H291" t="str">
            <v>Hà Tĩnh</v>
          </cell>
          <cell r="J291" t="str">
            <v>QLKT</v>
          </cell>
          <cell r="K291" t="str">
            <v>QH-2017-E</v>
          </cell>
          <cell r="L291">
            <v>2</v>
          </cell>
          <cell r="M291" t="str">
            <v>3685/QĐ-ĐHKT ngày 28/12/2017 của Hiệu trưởng Trường ĐHKT</v>
          </cell>
        </row>
        <row r="292">
          <cell r="C292" t="str">
            <v>Hoàng Bích Liên 22/02/1984</v>
          </cell>
          <cell r="D292">
            <v>17058363</v>
          </cell>
          <cell r="E292" t="str">
            <v>Hoàng Bích Liên</v>
          </cell>
          <cell r="F292" t="str">
            <v>Nữ</v>
          </cell>
          <cell r="G292" t="str">
            <v>22/02/1984</v>
          </cell>
          <cell r="H292" t="str">
            <v>Hà Nội</v>
          </cell>
          <cell r="J292" t="str">
            <v>QLKT</v>
          </cell>
          <cell r="K292" t="str">
            <v>QH-2017-E</v>
          </cell>
          <cell r="L292">
            <v>2</v>
          </cell>
          <cell r="M292" t="str">
            <v>3685/QĐ-ĐHKT ngày 28/12/2017 của Hiệu trưởng Trường ĐHKT</v>
          </cell>
        </row>
        <row r="293">
          <cell r="C293" t="str">
            <v>Nguyễn Thế Linh 10/06/1992</v>
          </cell>
          <cell r="D293">
            <v>17058364</v>
          </cell>
          <cell r="E293" t="str">
            <v>Nguyễn Thế Linh</v>
          </cell>
          <cell r="F293" t="str">
            <v>Nam</v>
          </cell>
          <cell r="G293" t="str">
            <v>10/06/1992</v>
          </cell>
          <cell r="H293" t="str">
            <v>Bắc Giang</v>
          </cell>
          <cell r="J293" t="str">
            <v>QLKT</v>
          </cell>
          <cell r="K293" t="str">
            <v>QH-2017-E</v>
          </cell>
          <cell r="L293">
            <v>2</v>
          </cell>
          <cell r="M293" t="str">
            <v>3685/QĐ-ĐHKT ngày 28/12/2017 của Hiệu trưởng Trường ĐHKT</v>
          </cell>
        </row>
        <row r="294">
          <cell r="C294" t="str">
            <v>Nguyễn Thị Mỹ Linh 10/09/1993</v>
          </cell>
          <cell r="D294">
            <v>17058365</v>
          </cell>
          <cell r="E294" t="str">
            <v>Nguyễn Thị Mỹ Linh</v>
          </cell>
          <cell r="F294" t="str">
            <v>Nữ</v>
          </cell>
          <cell r="G294" t="str">
            <v>10/09/1993</v>
          </cell>
          <cell r="H294" t="str">
            <v>Yên Bái</v>
          </cell>
          <cell r="J294" t="str">
            <v>QLKT</v>
          </cell>
          <cell r="K294" t="str">
            <v>QH-2017-E</v>
          </cell>
          <cell r="L294">
            <v>2</v>
          </cell>
          <cell r="M294" t="str">
            <v>3685/QĐ-ĐHKT ngày 28/12/2017 của Hiệu trưởng Trường ĐHKT</v>
          </cell>
        </row>
        <row r="295">
          <cell r="C295" t="str">
            <v>Vũ Thị Thùy Linh 28/10/1992</v>
          </cell>
          <cell r="D295">
            <v>17058366</v>
          </cell>
          <cell r="E295" t="str">
            <v>Vũ Thị Thùy Linh</v>
          </cell>
          <cell r="F295" t="str">
            <v>Nữ</v>
          </cell>
          <cell r="G295" t="str">
            <v>28/10/1992</v>
          </cell>
          <cell r="H295" t="str">
            <v>Hải Dương</v>
          </cell>
          <cell r="J295" t="str">
            <v>QLKT</v>
          </cell>
          <cell r="K295" t="str">
            <v>QH-2017-E</v>
          </cell>
          <cell r="L295">
            <v>2</v>
          </cell>
          <cell r="M295" t="str">
            <v>3685/QĐ-ĐHKT ngày 28/12/2017 của Hiệu trưởng Trường ĐHKT</v>
          </cell>
        </row>
        <row r="296">
          <cell r="C296" t="str">
            <v>Nguyễn Thị Kim Loan 12/07/1982</v>
          </cell>
          <cell r="D296">
            <v>17058367</v>
          </cell>
          <cell r="E296" t="str">
            <v>Nguyễn Thị Kim Loan</v>
          </cell>
          <cell r="F296" t="str">
            <v>Nữ</v>
          </cell>
          <cell r="G296" t="str">
            <v>12/07/1982</v>
          </cell>
          <cell r="H296" t="str">
            <v>Hà Nội</v>
          </cell>
          <cell r="J296" t="str">
            <v>QLKT</v>
          </cell>
          <cell r="K296" t="str">
            <v>QH-2017-E</v>
          </cell>
          <cell r="L296">
            <v>2</v>
          </cell>
          <cell r="M296" t="str">
            <v>3685/QĐ-ĐHKT ngày 28/12/2017 của Hiệu trưởng Trường ĐHKT</v>
          </cell>
        </row>
        <row r="297">
          <cell r="C297" t="str">
            <v>Hoàng Long 14/06/1983</v>
          </cell>
          <cell r="D297">
            <v>17058368</v>
          </cell>
          <cell r="E297" t="str">
            <v>Hoàng Long</v>
          </cell>
          <cell r="F297" t="str">
            <v>Nam</v>
          </cell>
          <cell r="G297" t="str">
            <v>14/06/1983</v>
          </cell>
          <cell r="H297" t="str">
            <v>Ninh Bình</v>
          </cell>
          <cell r="J297" t="str">
            <v>QLKT</v>
          </cell>
          <cell r="K297" t="str">
            <v>QH-2017-E</v>
          </cell>
          <cell r="L297">
            <v>2</v>
          </cell>
          <cell r="M297" t="str">
            <v>3685/QĐ-ĐHKT ngày 28/12/2017 của Hiệu trưởng Trường ĐHKT</v>
          </cell>
        </row>
        <row r="298">
          <cell r="C298" t="str">
            <v>Nguyễn Duy Long 23/03/1987</v>
          </cell>
          <cell r="D298">
            <v>17058369</v>
          </cell>
          <cell r="E298" t="str">
            <v>Nguyễn Duy Long</v>
          </cell>
          <cell r="F298" t="str">
            <v>Nam</v>
          </cell>
          <cell r="G298" t="str">
            <v>23/03/1987</v>
          </cell>
          <cell r="H298" t="str">
            <v>Nam Định</v>
          </cell>
          <cell r="J298" t="str">
            <v>QLKT</v>
          </cell>
          <cell r="K298" t="str">
            <v>QH-2017-E</v>
          </cell>
          <cell r="L298">
            <v>2</v>
          </cell>
          <cell r="M298" t="str">
            <v>3685/QĐ-ĐHKT ngày 28/12/2017 của Hiệu trưởng Trường ĐHKT</v>
          </cell>
        </row>
        <row r="299">
          <cell r="C299" t="str">
            <v>Nguyễn Thúy Mai 03/07/1983</v>
          </cell>
          <cell r="D299">
            <v>17058370</v>
          </cell>
          <cell r="E299" t="str">
            <v>Nguyễn Thúy Mai</v>
          </cell>
          <cell r="F299" t="str">
            <v>Nữ</v>
          </cell>
          <cell r="G299" t="str">
            <v>03/07/1983</v>
          </cell>
          <cell r="H299" t="str">
            <v>Quảng Ninh</v>
          </cell>
          <cell r="J299" t="str">
            <v>QLKT</v>
          </cell>
          <cell r="K299" t="str">
            <v>QH-2017-E</v>
          </cell>
          <cell r="L299">
            <v>2</v>
          </cell>
          <cell r="M299" t="str">
            <v>3685/QĐ-ĐHKT ngày 28/12/2017 của Hiệu trưởng Trường ĐHKT</v>
          </cell>
        </row>
        <row r="300">
          <cell r="C300" t="str">
            <v>Phạm Thị Hồng Mai 13/03/1982</v>
          </cell>
          <cell r="D300">
            <v>17058371</v>
          </cell>
          <cell r="E300" t="str">
            <v>Phạm Thị Hồng Mai</v>
          </cell>
          <cell r="F300" t="str">
            <v>Nữ</v>
          </cell>
          <cell r="G300" t="str">
            <v>13/03/1982</v>
          </cell>
          <cell r="H300" t="str">
            <v>Phú Thọ</v>
          </cell>
          <cell r="J300" t="str">
            <v>QLKT</v>
          </cell>
          <cell r="K300" t="str">
            <v>QH-2017-E</v>
          </cell>
          <cell r="L300">
            <v>2</v>
          </cell>
          <cell r="M300" t="str">
            <v>3685/QĐ-ĐHKT ngày 28/12/2017 của Hiệu trưởng Trường ĐHKT</v>
          </cell>
        </row>
        <row r="301">
          <cell r="C301" t="str">
            <v>Nguyễn Khắc Mạnh 21/04/1980</v>
          </cell>
          <cell r="D301">
            <v>17058372</v>
          </cell>
          <cell r="E301" t="str">
            <v>Nguyễn Khắc Mạnh</v>
          </cell>
          <cell r="F301" t="str">
            <v>Nam</v>
          </cell>
          <cell r="G301" t="str">
            <v>21/04/1980</v>
          </cell>
          <cell r="H301" t="str">
            <v>Hà Nội</v>
          </cell>
          <cell r="J301" t="str">
            <v>QLKT</v>
          </cell>
          <cell r="K301" t="str">
            <v>QH-2017-E</v>
          </cell>
          <cell r="L301">
            <v>2</v>
          </cell>
          <cell r="M301" t="str">
            <v>3685/QĐ-ĐHKT ngày 28/12/2017 của Hiệu trưởng Trường ĐHKT</v>
          </cell>
        </row>
        <row r="302">
          <cell r="C302" t="str">
            <v>Lê Thị Mẫn 30/09/1983</v>
          </cell>
          <cell r="D302">
            <v>17058373</v>
          </cell>
          <cell r="E302" t="str">
            <v>Lê Thị Mẫn</v>
          </cell>
          <cell r="F302" t="str">
            <v>Nữ</v>
          </cell>
          <cell r="G302" t="str">
            <v>30/09/1983</v>
          </cell>
          <cell r="H302" t="str">
            <v>Phú Thọ</v>
          </cell>
          <cell r="J302" t="str">
            <v>QLKT</v>
          </cell>
          <cell r="K302" t="str">
            <v>QH-2017-E</v>
          </cell>
          <cell r="L302">
            <v>2</v>
          </cell>
          <cell r="M302" t="str">
            <v>3685/QĐ-ĐHKT ngày 28/12/2017 của Hiệu trưởng Trường ĐHKT</v>
          </cell>
        </row>
        <row r="303">
          <cell r="C303" t="str">
            <v>Nguyễn Hoài Nam 04/02/1990</v>
          </cell>
          <cell r="D303">
            <v>17058374</v>
          </cell>
          <cell r="E303" t="str">
            <v>Nguyễn Hoài Nam</v>
          </cell>
          <cell r="F303" t="str">
            <v>Nam</v>
          </cell>
          <cell r="G303" t="str">
            <v>04/02/1990</v>
          </cell>
          <cell r="H303" t="str">
            <v>Thái Bình</v>
          </cell>
          <cell r="J303" t="str">
            <v>QLKT</v>
          </cell>
          <cell r="K303" t="str">
            <v>QH-2017-E</v>
          </cell>
          <cell r="L303">
            <v>2</v>
          </cell>
          <cell r="M303" t="str">
            <v>3685/QĐ-ĐHKT ngày 28/12/2017 của Hiệu trưởng Trường ĐHKT</v>
          </cell>
        </row>
        <row r="304">
          <cell r="C304" t="str">
            <v>Nguyễn Thành Nam 13/12/1990</v>
          </cell>
          <cell r="D304">
            <v>17058375</v>
          </cell>
          <cell r="E304" t="str">
            <v>Nguyễn Thành Nam</v>
          </cell>
          <cell r="F304" t="str">
            <v>Nam</v>
          </cell>
          <cell r="G304" t="str">
            <v>13/12/1990</v>
          </cell>
          <cell r="H304" t="str">
            <v>Lâm Đồng</v>
          </cell>
          <cell r="J304" t="str">
            <v>QLKT</v>
          </cell>
          <cell r="K304" t="str">
            <v>QH-2017-E</v>
          </cell>
          <cell r="L304">
            <v>2</v>
          </cell>
          <cell r="M304" t="str">
            <v>3685/QĐ-ĐHKT ngày 28/12/2017 của Hiệu trưởng Trường ĐHKT</v>
          </cell>
        </row>
        <row r="305">
          <cell r="C305" t="str">
            <v>Vũ Tuấn Nam 29/07/1988</v>
          </cell>
          <cell r="D305">
            <v>17058376</v>
          </cell>
          <cell r="E305" t="str">
            <v>Vũ Tuấn Nam</v>
          </cell>
          <cell r="F305" t="str">
            <v>Nam</v>
          </cell>
          <cell r="G305" t="str">
            <v>29/07/1988</v>
          </cell>
          <cell r="H305" t="str">
            <v>Ninh Bình</v>
          </cell>
          <cell r="J305" t="str">
            <v>QLKT</v>
          </cell>
          <cell r="K305" t="str">
            <v>QH-2017-E</v>
          </cell>
          <cell r="L305">
            <v>2</v>
          </cell>
          <cell r="M305" t="str">
            <v>3685/QĐ-ĐHKT ngày 28/12/2017 của Hiệu trưởng Trường ĐHKT</v>
          </cell>
        </row>
        <row r="306">
          <cell r="C306" t="str">
            <v>Trần Thị Nga 16/12/1985</v>
          </cell>
          <cell r="D306">
            <v>17058377</v>
          </cell>
          <cell r="E306" t="str">
            <v>Trần Thị Nga</v>
          </cell>
          <cell r="F306" t="str">
            <v>Nữ</v>
          </cell>
          <cell r="G306" t="str">
            <v>16/12/1985</v>
          </cell>
          <cell r="H306" t="str">
            <v>Lạng Sơn</v>
          </cell>
          <cell r="J306" t="str">
            <v>QLKT</v>
          </cell>
          <cell r="K306" t="str">
            <v>QH-2017-E</v>
          </cell>
          <cell r="L306">
            <v>2</v>
          </cell>
          <cell r="M306" t="str">
            <v>3685/QĐ-ĐHKT ngày 28/12/2017 của Hiệu trưởng Trường ĐHKT</v>
          </cell>
        </row>
        <row r="307">
          <cell r="C307" t="str">
            <v>Trần Quang Nghĩa 13/08/1980</v>
          </cell>
          <cell r="D307">
            <v>17058378</v>
          </cell>
          <cell r="E307" t="str">
            <v>Trần Quang Nghĩa</v>
          </cell>
          <cell r="F307" t="str">
            <v>Nam</v>
          </cell>
          <cell r="G307" t="str">
            <v>13/08/1980</v>
          </cell>
          <cell r="H307" t="str">
            <v>Hà Nội</v>
          </cell>
          <cell r="J307" t="str">
            <v>QLKT</v>
          </cell>
          <cell r="K307" t="str">
            <v>QH-2017-E</v>
          </cell>
          <cell r="L307">
            <v>2</v>
          </cell>
          <cell r="M307" t="str">
            <v>3685/QĐ-ĐHKT ngày 28/12/2017 của Hiệu trưởng Trường ĐHKT</v>
          </cell>
        </row>
        <row r="308">
          <cell r="C308" t="str">
            <v>Quách Tuấn Ngọc 17/03/1992</v>
          </cell>
          <cell r="D308">
            <v>17058379</v>
          </cell>
          <cell r="E308" t="str">
            <v>Quách Tuấn Ngọc</v>
          </cell>
          <cell r="F308" t="str">
            <v>Nam</v>
          </cell>
          <cell r="G308" t="str">
            <v>17/03/1992</v>
          </cell>
          <cell r="H308" t="str">
            <v>Thái Bình</v>
          </cell>
          <cell r="J308" t="str">
            <v>QLKT</v>
          </cell>
          <cell r="K308" t="str">
            <v>QH-2017-E</v>
          </cell>
          <cell r="L308">
            <v>2</v>
          </cell>
          <cell r="M308" t="str">
            <v>3685/QĐ-ĐHKT ngày 28/12/2017 của Hiệu trưởng Trường ĐHKT</v>
          </cell>
        </row>
        <row r="309">
          <cell r="C309" t="str">
            <v>Trần Ngọc Nguyên 15/09/1977</v>
          </cell>
          <cell r="D309">
            <v>17058381</v>
          </cell>
          <cell r="E309" t="str">
            <v>Trần Ngọc Nguyên</v>
          </cell>
          <cell r="F309" t="str">
            <v>Nam</v>
          </cell>
          <cell r="G309" t="str">
            <v>15/09/1977</v>
          </cell>
          <cell r="H309" t="str">
            <v>Quảng Nam</v>
          </cell>
          <cell r="J309" t="str">
            <v>QLKT</v>
          </cell>
          <cell r="K309" t="str">
            <v>QH-2017-E</v>
          </cell>
          <cell r="L309">
            <v>2</v>
          </cell>
          <cell r="M309" t="str">
            <v>3685/QĐ-ĐHKT ngày 28/12/2017 của Hiệu trưởng Trường ĐHKT</v>
          </cell>
        </row>
        <row r="310">
          <cell r="C310" t="str">
            <v>Nguyễn Hồng Nhật 06/11/1989</v>
          </cell>
          <cell r="D310">
            <v>17058382</v>
          </cell>
          <cell r="E310" t="str">
            <v>Nguyễn Hồng Nhật</v>
          </cell>
          <cell r="F310" t="str">
            <v>Nữ</v>
          </cell>
          <cell r="G310" t="str">
            <v>06/11/1989</v>
          </cell>
          <cell r="H310" t="str">
            <v>Hà Nội</v>
          </cell>
          <cell r="J310" t="str">
            <v>QLKT</v>
          </cell>
          <cell r="K310" t="str">
            <v>QH-2017-E</v>
          </cell>
          <cell r="L310">
            <v>2</v>
          </cell>
          <cell r="M310" t="str">
            <v>3685/QĐ-ĐHKT ngày 28/12/2017 của Hiệu trưởng Trường ĐHKT</v>
          </cell>
        </row>
        <row r="311">
          <cell r="C311" t="str">
            <v>Nguyễn Thúy Nhị 02/04/1993</v>
          </cell>
          <cell r="D311">
            <v>17058383</v>
          </cell>
          <cell r="E311" t="str">
            <v>Nguyễn Thúy Nhị</v>
          </cell>
          <cell r="F311" t="str">
            <v>Nữ</v>
          </cell>
          <cell r="G311" t="str">
            <v>02/04/1993</v>
          </cell>
          <cell r="H311" t="str">
            <v>Hải Dương</v>
          </cell>
          <cell r="J311" t="str">
            <v>QLKT</v>
          </cell>
          <cell r="K311" t="str">
            <v>QH-2017-E</v>
          </cell>
          <cell r="L311">
            <v>2</v>
          </cell>
          <cell r="M311" t="str">
            <v>3685/QĐ-ĐHKT ngày 28/12/2017 của Hiệu trưởng Trường ĐHKT</v>
          </cell>
        </row>
        <row r="312">
          <cell r="C312" t="str">
            <v>Nguyễn Thị Hồng Nhung 13/08/1992</v>
          </cell>
          <cell r="D312">
            <v>17058384</v>
          </cell>
          <cell r="E312" t="str">
            <v>Nguyễn Thị Hồng Nhung</v>
          </cell>
          <cell r="F312" t="str">
            <v>Nữ</v>
          </cell>
          <cell r="G312" t="str">
            <v>13/08/1992</v>
          </cell>
          <cell r="H312" t="str">
            <v>Thái Bình</v>
          </cell>
          <cell r="J312" t="str">
            <v>QLKT</v>
          </cell>
          <cell r="K312" t="str">
            <v>QH-2017-E</v>
          </cell>
          <cell r="L312">
            <v>2</v>
          </cell>
          <cell r="M312" t="str">
            <v>3685/QĐ-ĐHKT ngày 28/12/2017 của Hiệu trưởng Trường ĐHKT</v>
          </cell>
        </row>
        <row r="313">
          <cell r="C313" t="str">
            <v>Nguyễn Thị Hồng Nhung 01/06/1983</v>
          </cell>
          <cell r="D313">
            <v>17058385</v>
          </cell>
          <cell r="E313" t="str">
            <v>Nguyễn Thị Hồng Nhung</v>
          </cell>
          <cell r="F313" t="str">
            <v>Nữ</v>
          </cell>
          <cell r="G313" t="str">
            <v>01/06/1983</v>
          </cell>
          <cell r="H313" t="str">
            <v>Thanh Hóa</v>
          </cell>
          <cell r="J313" t="str">
            <v>QLKT</v>
          </cell>
          <cell r="K313" t="str">
            <v>QH-2017-E</v>
          </cell>
          <cell r="L313">
            <v>2</v>
          </cell>
          <cell r="M313" t="str">
            <v>3685/QĐ-ĐHKT ngày 28/12/2017 của Hiệu trưởng Trường ĐHKT</v>
          </cell>
        </row>
        <row r="314">
          <cell r="C314" t="str">
            <v>Phạm Thị Kiều Oanh 17/07/1976</v>
          </cell>
          <cell r="D314">
            <v>17058386</v>
          </cell>
          <cell r="E314" t="str">
            <v>Phạm Thị Kiều Oanh</v>
          </cell>
          <cell r="F314" t="str">
            <v>Nữ</v>
          </cell>
          <cell r="G314" t="str">
            <v>17/07/1976</v>
          </cell>
          <cell r="H314" t="str">
            <v>Quảng Trị</v>
          </cell>
          <cell r="J314" t="str">
            <v>QLKT</v>
          </cell>
          <cell r="K314" t="str">
            <v>QH-2017-E</v>
          </cell>
          <cell r="L314">
            <v>2</v>
          </cell>
          <cell r="M314" t="str">
            <v>3685/QĐ-ĐHKT ngày 28/12/2017 của Hiệu trưởng Trường ĐHKT</v>
          </cell>
        </row>
        <row r="315">
          <cell r="C315" t="str">
            <v>Nguyễn Văn Phi 06/07/1990</v>
          </cell>
          <cell r="D315">
            <v>17058387</v>
          </cell>
          <cell r="E315" t="str">
            <v>Nguyễn Văn Phi</v>
          </cell>
          <cell r="F315" t="str">
            <v>Nam</v>
          </cell>
          <cell r="G315" t="str">
            <v>06/07/1990</v>
          </cell>
          <cell r="H315" t="str">
            <v>Bắc Ninh</v>
          </cell>
          <cell r="J315" t="str">
            <v>QLKT</v>
          </cell>
          <cell r="K315" t="str">
            <v>QH-2017-E</v>
          </cell>
          <cell r="L315">
            <v>2</v>
          </cell>
          <cell r="M315" t="str">
            <v>3685/QĐ-ĐHKT ngày 28/12/2017 của Hiệu trưởng Trường ĐHKT</v>
          </cell>
        </row>
        <row r="316">
          <cell r="C316" t="str">
            <v>Nguyễn Thị Thanh Phúc 10/08/1980</v>
          </cell>
          <cell r="D316">
            <v>17058388</v>
          </cell>
          <cell r="E316" t="str">
            <v>Nguyễn Thị Thanh Phúc</v>
          </cell>
          <cell r="F316" t="str">
            <v>Nữ</v>
          </cell>
          <cell r="G316" t="str">
            <v>10/08/1980</v>
          </cell>
          <cell r="H316" t="str">
            <v>Hà Nội</v>
          </cell>
          <cell r="J316" t="str">
            <v>QLKT</v>
          </cell>
          <cell r="K316" t="str">
            <v>QH-2017-E</v>
          </cell>
          <cell r="L316">
            <v>2</v>
          </cell>
          <cell r="M316" t="str">
            <v>3685/QĐ-ĐHKT ngày 28/12/2017 của Hiệu trưởng Trường ĐHKT</v>
          </cell>
        </row>
        <row r="317">
          <cell r="C317" t="str">
            <v>Đỗ Khánh Phương 12/01/1978</v>
          </cell>
          <cell r="D317">
            <v>17058389</v>
          </cell>
          <cell r="E317" t="str">
            <v>Đỗ Khánh Phương</v>
          </cell>
          <cell r="F317" t="str">
            <v>Nam</v>
          </cell>
          <cell r="G317" t="str">
            <v>12/01/1978</v>
          </cell>
          <cell r="H317" t="str">
            <v>Hà Nội</v>
          </cell>
          <cell r="J317" t="str">
            <v>QLKT</v>
          </cell>
          <cell r="K317" t="str">
            <v>QH-2017-E</v>
          </cell>
          <cell r="L317">
            <v>2</v>
          </cell>
          <cell r="M317" t="str">
            <v>3685/QĐ-ĐHKT ngày 28/12/2017 của Hiệu trưởng Trường ĐHKT</v>
          </cell>
        </row>
        <row r="318">
          <cell r="C318" t="str">
            <v>Giáp Quỳnh Phương 01/01/1984</v>
          </cell>
          <cell r="D318">
            <v>17058390</v>
          </cell>
          <cell r="E318" t="str">
            <v>Giáp Quỳnh Phương</v>
          </cell>
          <cell r="F318" t="str">
            <v>Nữ</v>
          </cell>
          <cell r="G318" t="str">
            <v>01/01/1984</v>
          </cell>
          <cell r="H318" t="str">
            <v>Bắc Giang</v>
          </cell>
          <cell r="J318" t="str">
            <v>QLKT</v>
          </cell>
          <cell r="K318" t="str">
            <v>QH-2017-E</v>
          </cell>
          <cell r="L318">
            <v>2</v>
          </cell>
          <cell r="M318" t="str">
            <v>3685/QĐ-ĐHKT ngày 28/12/2017 của Hiệu trưởng Trường ĐHKT</v>
          </cell>
        </row>
        <row r="319">
          <cell r="C319" t="str">
            <v>Lê Hà Phương 26/06/1987</v>
          </cell>
          <cell r="D319">
            <v>17058391</v>
          </cell>
          <cell r="E319" t="str">
            <v>Lê Hà Phương</v>
          </cell>
          <cell r="F319" t="str">
            <v>Nữ</v>
          </cell>
          <cell r="G319" t="str">
            <v>26/06/1987</v>
          </cell>
          <cell r="H319" t="str">
            <v>Vĩnh Phúc</v>
          </cell>
          <cell r="J319" t="str">
            <v>QLKT</v>
          </cell>
          <cell r="K319" t="str">
            <v>QH-2017-E</v>
          </cell>
          <cell r="L319">
            <v>2</v>
          </cell>
          <cell r="M319" t="str">
            <v>3685/QĐ-ĐHKT ngày 28/12/2017 của Hiệu trưởng Trường ĐHKT</v>
          </cell>
        </row>
        <row r="320">
          <cell r="C320" t="str">
            <v>Vũ Thị Quỳnh Phương 24/06/1989</v>
          </cell>
          <cell r="D320">
            <v>17058392</v>
          </cell>
          <cell r="E320" t="str">
            <v>Vũ Thị Quỳnh Phương</v>
          </cell>
          <cell r="F320" t="str">
            <v>Nữ</v>
          </cell>
          <cell r="G320" t="str">
            <v>24/06/1989</v>
          </cell>
          <cell r="H320" t="str">
            <v>Lai Châu</v>
          </cell>
          <cell r="J320" t="str">
            <v>QLKT</v>
          </cell>
          <cell r="K320" t="str">
            <v>QH-2017-E</v>
          </cell>
          <cell r="L320">
            <v>2</v>
          </cell>
          <cell r="M320" t="str">
            <v>3685/QĐ-ĐHKT ngày 28/12/2017 của Hiệu trưởng Trường ĐHKT</v>
          </cell>
        </row>
        <row r="321">
          <cell r="C321" t="str">
            <v>Nguyễn Lê Duy Quang 30/05/1990</v>
          </cell>
          <cell r="D321">
            <v>17058393</v>
          </cell>
          <cell r="E321" t="str">
            <v>Nguyễn Lê Duy Quang</v>
          </cell>
          <cell r="F321" t="str">
            <v>Nam</v>
          </cell>
          <cell r="G321" t="str">
            <v>30/05/1990</v>
          </cell>
          <cell r="H321" t="str">
            <v>Quảng Trị</v>
          </cell>
          <cell r="J321" t="str">
            <v>QLKT</v>
          </cell>
          <cell r="K321" t="str">
            <v>QH-2017-E</v>
          </cell>
          <cell r="L321">
            <v>2</v>
          </cell>
          <cell r="M321" t="str">
            <v>3685/QĐ-ĐHKT ngày 28/12/2017 của Hiệu trưởng Trường ĐHKT</v>
          </cell>
        </row>
        <row r="322">
          <cell r="C322" t="str">
            <v>Vũ Văn Quang 06/10/1983</v>
          </cell>
          <cell r="D322">
            <v>17058394</v>
          </cell>
          <cell r="E322" t="str">
            <v>Vũ Văn Quang</v>
          </cell>
          <cell r="F322" t="str">
            <v>Nam</v>
          </cell>
          <cell r="G322" t="str">
            <v>06/10/1983</v>
          </cell>
          <cell r="H322" t="str">
            <v>Vĩnh Phúc</v>
          </cell>
          <cell r="J322" t="str">
            <v>QLKT</v>
          </cell>
          <cell r="K322" t="str">
            <v>QH-2017-E</v>
          </cell>
          <cell r="L322">
            <v>2</v>
          </cell>
          <cell r="M322" t="str">
            <v>3685/QĐ-ĐHKT ngày 28/12/2017 của Hiệu trưởng Trường ĐHKT</v>
          </cell>
        </row>
        <row r="323">
          <cell r="C323" t="str">
            <v>Lê Hồng Quân 04/12/1981</v>
          </cell>
          <cell r="D323">
            <v>17058395</v>
          </cell>
          <cell r="E323" t="str">
            <v>Lê Hồng Quân</v>
          </cell>
          <cell r="F323" t="str">
            <v>Nam</v>
          </cell>
          <cell r="G323" t="str">
            <v>04/12/1981</v>
          </cell>
          <cell r="H323" t="str">
            <v>Hà Nội</v>
          </cell>
          <cell r="J323" t="str">
            <v>QLKT</v>
          </cell>
          <cell r="K323" t="str">
            <v>QH-2017-E</v>
          </cell>
          <cell r="L323">
            <v>2</v>
          </cell>
          <cell r="M323" t="str">
            <v>3685/QĐ-ĐHKT ngày 28/12/2017 của Hiệu trưởng Trường ĐHKT</v>
          </cell>
        </row>
        <row r="324">
          <cell r="C324" t="str">
            <v>Trần Hồng Quân 05/12/1986</v>
          </cell>
          <cell r="D324">
            <v>17058396</v>
          </cell>
          <cell r="E324" t="str">
            <v>Trần Hồng Quân</v>
          </cell>
          <cell r="F324" t="str">
            <v>Nam</v>
          </cell>
          <cell r="G324" t="str">
            <v>05/12/1986</v>
          </cell>
          <cell r="H324" t="str">
            <v>Phú Thọ</v>
          </cell>
          <cell r="J324" t="str">
            <v>QLKT</v>
          </cell>
          <cell r="K324" t="str">
            <v>QH-2017-E</v>
          </cell>
          <cell r="L324">
            <v>2</v>
          </cell>
          <cell r="M324" t="str">
            <v>3685/QĐ-ĐHKT ngày 28/12/2017 của Hiệu trưởng Trường ĐHKT</v>
          </cell>
        </row>
        <row r="325">
          <cell r="C325" t="str">
            <v>Trần Quyền 16/08/1990</v>
          </cell>
          <cell r="D325">
            <v>17058397</v>
          </cell>
          <cell r="E325" t="str">
            <v>Trần Quyền</v>
          </cell>
          <cell r="F325" t="str">
            <v>Nam</v>
          </cell>
          <cell r="G325" t="str">
            <v>16/08/1990</v>
          </cell>
          <cell r="H325" t="str">
            <v>Phú Thọ</v>
          </cell>
          <cell r="J325" t="str">
            <v>QLKT</v>
          </cell>
          <cell r="K325" t="str">
            <v>QH-2017-E</v>
          </cell>
          <cell r="L325">
            <v>2</v>
          </cell>
          <cell r="M325" t="str">
            <v>3685/QĐ-ĐHKT ngày 28/12/2017 của Hiệu trưởng Trường ĐHKT</v>
          </cell>
        </row>
        <row r="326">
          <cell r="C326" t="str">
            <v>Hồ Anh Sơn 01/11/1983</v>
          </cell>
          <cell r="D326">
            <v>17058398</v>
          </cell>
          <cell r="E326" t="str">
            <v>Hồ Anh Sơn</v>
          </cell>
          <cell r="F326" t="str">
            <v>Nam</v>
          </cell>
          <cell r="G326" t="str">
            <v>01/11/1983</v>
          </cell>
          <cell r="H326" t="str">
            <v>Hà Nội</v>
          </cell>
          <cell r="J326" t="str">
            <v>QLKT</v>
          </cell>
          <cell r="K326" t="str">
            <v>QH-2017-E</v>
          </cell>
          <cell r="L326">
            <v>2</v>
          </cell>
          <cell r="M326" t="str">
            <v>3685/QĐ-ĐHKT ngày 28/12/2017 của Hiệu trưởng Trường ĐHKT</v>
          </cell>
        </row>
        <row r="327">
          <cell r="C327" t="str">
            <v>Nguyễn Hoàng Sơn 09/02/1984</v>
          </cell>
          <cell r="D327">
            <v>17058399</v>
          </cell>
          <cell r="E327" t="str">
            <v>Nguyễn Hoàng Sơn</v>
          </cell>
          <cell r="F327" t="str">
            <v>Nam</v>
          </cell>
          <cell r="G327" t="str">
            <v>09/02/1984</v>
          </cell>
          <cell r="H327" t="str">
            <v>Hà Nội</v>
          </cell>
          <cell r="J327" t="str">
            <v>QLKT</v>
          </cell>
          <cell r="K327" t="str">
            <v>QH-2017-E</v>
          </cell>
          <cell r="L327">
            <v>2</v>
          </cell>
          <cell r="M327" t="str">
            <v>3685/QĐ-ĐHKT ngày 28/12/2017 của Hiệu trưởng Trường ĐHKT</v>
          </cell>
        </row>
        <row r="328">
          <cell r="C328" t="str">
            <v>Đào Quang Tài 09/07/1983</v>
          </cell>
          <cell r="D328">
            <v>17058400</v>
          </cell>
          <cell r="E328" t="str">
            <v>Đào Quang Tài</v>
          </cell>
          <cell r="F328" t="str">
            <v>Nam</v>
          </cell>
          <cell r="G328" t="str">
            <v>09/07/1983</v>
          </cell>
          <cell r="H328" t="str">
            <v>Hà Nội</v>
          </cell>
          <cell r="J328" t="str">
            <v>QLKT</v>
          </cell>
          <cell r="K328" t="str">
            <v>QH-2017-E</v>
          </cell>
          <cell r="L328">
            <v>2</v>
          </cell>
          <cell r="M328" t="str">
            <v>3685/QĐ-ĐHKT ngày 28/12/2017 của Hiệu trưởng Trường ĐHKT</v>
          </cell>
        </row>
        <row r="329">
          <cell r="C329" t="str">
            <v>Đoàn Trọng Tài 24/03/1984</v>
          </cell>
          <cell r="D329">
            <v>17058401</v>
          </cell>
          <cell r="E329" t="str">
            <v>Đoàn Trọng Tài</v>
          </cell>
          <cell r="F329" t="str">
            <v>Nam</v>
          </cell>
          <cell r="G329" t="str">
            <v>24/03/1984</v>
          </cell>
          <cell r="H329" t="str">
            <v>Nghệ An</v>
          </cell>
          <cell r="J329" t="str">
            <v>QLKT</v>
          </cell>
          <cell r="K329" t="str">
            <v>QH-2017-E</v>
          </cell>
          <cell r="L329">
            <v>2</v>
          </cell>
          <cell r="M329" t="str">
            <v>3685/QĐ-ĐHKT ngày 28/12/2017 của Hiệu trưởng Trường ĐHKT</v>
          </cell>
        </row>
        <row r="330">
          <cell r="C330" t="str">
            <v>Phạm Hải Thái 16/07/1978</v>
          </cell>
          <cell r="D330">
            <v>17058402</v>
          </cell>
          <cell r="E330" t="str">
            <v>Phạm Hải Thái</v>
          </cell>
          <cell r="F330" t="str">
            <v>Nam</v>
          </cell>
          <cell r="G330" t="str">
            <v>16/07/1978</v>
          </cell>
          <cell r="H330" t="str">
            <v>Hà Nội</v>
          </cell>
          <cell r="J330" t="str">
            <v>QLKT</v>
          </cell>
          <cell r="K330" t="str">
            <v>QH-2017-E</v>
          </cell>
          <cell r="L330">
            <v>2</v>
          </cell>
          <cell r="M330" t="str">
            <v>3685/QĐ-ĐHKT ngày 28/12/2017 của Hiệu trưởng Trường ĐHKT</v>
          </cell>
        </row>
        <row r="331">
          <cell r="C331" t="str">
            <v>Trương Công Thành 17/05/1992</v>
          </cell>
          <cell r="D331">
            <v>17058403</v>
          </cell>
          <cell r="E331" t="str">
            <v>Trương Công Thành</v>
          </cell>
          <cell r="F331" t="str">
            <v>Nam</v>
          </cell>
          <cell r="G331" t="str">
            <v>17/05/1992</v>
          </cell>
          <cell r="H331" t="str">
            <v>Hà Nội</v>
          </cell>
          <cell r="J331" t="str">
            <v>QLKT</v>
          </cell>
          <cell r="K331" t="str">
            <v>QH-2017-E</v>
          </cell>
          <cell r="L331">
            <v>2</v>
          </cell>
          <cell r="M331" t="str">
            <v>3685/QĐ-ĐHKT ngày 28/12/2017 của Hiệu trưởng Trường ĐHKT</v>
          </cell>
        </row>
        <row r="332">
          <cell r="C332" t="str">
            <v>Lê Thu Thảo 08/08/1993</v>
          </cell>
          <cell r="D332">
            <v>17058404</v>
          </cell>
          <cell r="E332" t="str">
            <v>Lê Thu Thảo</v>
          </cell>
          <cell r="F332" t="str">
            <v>Nữ</v>
          </cell>
          <cell r="G332" t="str">
            <v>08/08/1993</v>
          </cell>
          <cell r="H332" t="str">
            <v>Hải Dương</v>
          </cell>
          <cell r="J332" t="str">
            <v>QLKT</v>
          </cell>
          <cell r="K332" t="str">
            <v>QH-2017-E</v>
          </cell>
          <cell r="L332">
            <v>2</v>
          </cell>
          <cell r="M332" t="str">
            <v>3685/QĐ-ĐHKT ngày 28/12/2017 của Hiệu trưởng Trường ĐHKT</v>
          </cell>
        </row>
        <row r="333">
          <cell r="C333" t="str">
            <v>Mạc Thị Thảo 29/06/1991</v>
          </cell>
          <cell r="D333">
            <v>17058405</v>
          </cell>
          <cell r="E333" t="str">
            <v>Mạc Thị Thảo</v>
          </cell>
          <cell r="F333" t="str">
            <v>Nữ</v>
          </cell>
          <cell r="G333" t="str">
            <v>29/06/1991</v>
          </cell>
          <cell r="H333" t="str">
            <v>Hải Dương</v>
          </cell>
          <cell r="J333" t="str">
            <v>QLKT</v>
          </cell>
          <cell r="K333" t="str">
            <v>QH-2017-E</v>
          </cell>
          <cell r="L333">
            <v>2</v>
          </cell>
          <cell r="M333" t="str">
            <v>3685/QĐ-ĐHKT ngày 28/12/2017 của Hiệu trưởng Trường ĐHKT</v>
          </cell>
        </row>
        <row r="334">
          <cell r="C334" t="str">
            <v>Nguyễn Thị Phương Thảo 05/09/1993</v>
          </cell>
          <cell r="D334">
            <v>17058406</v>
          </cell>
          <cell r="E334" t="str">
            <v>Nguyễn Thị Phương Thảo</v>
          </cell>
          <cell r="F334" t="str">
            <v>Nữ</v>
          </cell>
          <cell r="G334" t="str">
            <v>05/09/1993</v>
          </cell>
          <cell r="H334" t="str">
            <v>Hải Dương</v>
          </cell>
          <cell r="J334" t="str">
            <v>QLKT</v>
          </cell>
          <cell r="K334" t="str">
            <v>QH-2017-E</v>
          </cell>
          <cell r="L334">
            <v>2</v>
          </cell>
          <cell r="M334" t="str">
            <v>3685/QĐ-ĐHKT ngày 28/12/2017 của Hiệu trưởng Trường ĐHKT</v>
          </cell>
        </row>
        <row r="335">
          <cell r="C335" t="str">
            <v>Trịnh Thị Hương Thảo 24/12/1978</v>
          </cell>
          <cell r="D335">
            <v>17058407</v>
          </cell>
          <cell r="E335" t="str">
            <v>Trịnh Thị Hương Thảo</v>
          </cell>
          <cell r="F335" t="str">
            <v>Nữ</v>
          </cell>
          <cell r="G335" t="str">
            <v>24/12/1978</v>
          </cell>
          <cell r="H335" t="str">
            <v>Hà Nội</v>
          </cell>
          <cell r="J335" t="str">
            <v>QLKT</v>
          </cell>
          <cell r="K335" t="str">
            <v>QH-2017-E</v>
          </cell>
          <cell r="L335">
            <v>2</v>
          </cell>
          <cell r="M335" t="str">
            <v>3685/QĐ-ĐHKT ngày 28/12/2017 của Hiệu trưởng Trường ĐHKT</v>
          </cell>
        </row>
        <row r="336">
          <cell r="C336" t="str">
            <v>Nguyễn Tân Thắng 17/05/1992</v>
          </cell>
          <cell r="D336">
            <v>17058408</v>
          </cell>
          <cell r="E336" t="str">
            <v>Nguyễn Tân Thắng</v>
          </cell>
          <cell r="F336" t="str">
            <v>Nam</v>
          </cell>
          <cell r="G336" t="str">
            <v>17/05/1992</v>
          </cell>
          <cell r="H336" t="str">
            <v>Hà Nội</v>
          </cell>
          <cell r="J336" t="str">
            <v>QLKT</v>
          </cell>
          <cell r="K336" t="str">
            <v>QH-2017-E</v>
          </cell>
          <cell r="L336">
            <v>2</v>
          </cell>
          <cell r="M336" t="str">
            <v>3685/QĐ-ĐHKT ngày 28/12/2017 của Hiệu trưởng Trường ĐHKT</v>
          </cell>
        </row>
        <row r="337">
          <cell r="C337" t="str">
            <v>Phùng Đức Thiện 28/07/1980</v>
          </cell>
          <cell r="D337">
            <v>17058409</v>
          </cell>
          <cell r="E337" t="str">
            <v>Phùng Đức Thiện</v>
          </cell>
          <cell r="F337" t="str">
            <v>Nam</v>
          </cell>
          <cell r="G337" t="str">
            <v>28/07/1980</v>
          </cell>
          <cell r="H337" t="str">
            <v>Hà Nội</v>
          </cell>
          <cell r="J337" t="str">
            <v>QLKT</v>
          </cell>
          <cell r="K337" t="str">
            <v>QH-2017-E</v>
          </cell>
          <cell r="L337">
            <v>2</v>
          </cell>
          <cell r="M337" t="str">
            <v>3685/QĐ-ĐHKT ngày 28/12/2017 của Hiệu trưởng Trường ĐHKT</v>
          </cell>
        </row>
        <row r="338">
          <cell r="C338" t="str">
            <v>Vương Gia Thiết 20/12/1989</v>
          </cell>
          <cell r="D338">
            <v>17058410</v>
          </cell>
          <cell r="E338" t="str">
            <v>Vương Gia Thiết</v>
          </cell>
          <cell r="F338" t="str">
            <v>Nam</v>
          </cell>
          <cell r="G338" t="str">
            <v>20/12/1989</v>
          </cell>
          <cell r="H338" t="str">
            <v>Nghệ An</v>
          </cell>
          <cell r="J338" t="str">
            <v>QLKT</v>
          </cell>
          <cell r="K338" t="str">
            <v>QH-2017-E</v>
          </cell>
          <cell r="L338">
            <v>2</v>
          </cell>
          <cell r="M338" t="str">
            <v>3685/QĐ-ĐHKT ngày 28/12/2017 của Hiệu trưởng Trường ĐHKT</v>
          </cell>
        </row>
        <row r="339">
          <cell r="C339" t="str">
            <v>Nguyễn Văn Thìn 26/12/1976</v>
          </cell>
          <cell r="D339">
            <v>17058411</v>
          </cell>
          <cell r="E339" t="str">
            <v>Nguyễn Văn Thìn</v>
          </cell>
          <cell r="F339" t="str">
            <v>Nam</v>
          </cell>
          <cell r="G339" t="str">
            <v>26/12/1976</v>
          </cell>
          <cell r="H339" t="str">
            <v>Hà Nội</v>
          </cell>
          <cell r="J339" t="str">
            <v>QLKT</v>
          </cell>
          <cell r="K339" t="str">
            <v>QH-2017-E</v>
          </cell>
          <cell r="L339">
            <v>2</v>
          </cell>
          <cell r="M339" t="str">
            <v>3685/QĐ-ĐHKT ngày 28/12/2017 của Hiệu trưởng Trường ĐHKT</v>
          </cell>
        </row>
        <row r="340">
          <cell r="C340" t="str">
            <v>Lưu Minh Thông 02/03/1979</v>
          </cell>
          <cell r="D340">
            <v>17058412</v>
          </cell>
          <cell r="E340" t="str">
            <v>Lưu Minh Thông</v>
          </cell>
          <cell r="F340" t="str">
            <v>Nam</v>
          </cell>
          <cell r="G340" t="str">
            <v>02/03/1979</v>
          </cell>
          <cell r="H340" t="str">
            <v>Lào Cai</v>
          </cell>
          <cell r="J340" t="str">
            <v>QLKT</v>
          </cell>
          <cell r="K340" t="str">
            <v>QH-2017-E</v>
          </cell>
          <cell r="L340">
            <v>2</v>
          </cell>
          <cell r="M340" t="str">
            <v>3685/QĐ-ĐHKT ngày 28/12/2017 của Hiệu trưởng Trường ĐHKT</v>
          </cell>
        </row>
        <row r="341">
          <cell r="C341" t="str">
            <v>Bùi Thị Minh Thơm 09/12/1980</v>
          </cell>
          <cell r="D341">
            <v>17058413</v>
          </cell>
          <cell r="E341" t="str">
            <v>Bùi Thị Minh Thơm</v>
          </cell>
          <cell r="F341" t="str">
            <v>Nữ</v>
          </cell>
          <cell r="G341" t="str">
            <v>09/12/1980</v>
          </cell>
          <cell r="H341" t="str">
            <v>Nghệ An</v>
          </cell>
          <cell r="J341" t="str">
            <v>QLKT</v>
          </cell>
          <cell r="K341" t="str">
            <v>QH-2017-E</v>
          </cell>
          <cell r="L341">
            <v>2</v>
          </cell>
          <cell r="M341" t="str">
            <v>3685/QĐ-ĐHKT ngày 28/12/2017 của Hiệu trưởng Trường ĐHKT</v>
          </cell>
        </row>
        <row r="342">
          <cell r="C342" t="str">
            <v>Trần Thị Thuyết 03/04/1983</v>
          </cell>
          <cell r="D342">
            <v>17058414</v>
          </cell>
          <cell r="E342" t="str">
            <v>Trần Thị Thuyết</v>
          </cell>
          <cell r="F342" t="str">
            <v>Nữ</v>
          </cell>
          <cell r="G342" t="str">
            <v>03/04/1983</v>
          </cell>
          <cell r="H342" t="str">
            <v>Vĩnh Phúc</v>
          </cell>
          <cell r="J342" t="str">
            <v>QLKT</v>
          </cell>
          <cell r="K342" t="str">
            <v>QH-2017-E</v>
          </cell>
          <cell r="L342">
            <v>2</v>
          </cell>
          <cell r="M342" t="str">
            <v>3685/QĐ-ĐHKT ngày 28/12/2017 của Hiệu trưởng Trường ĐHKT</v>
          </cell>
        </row>
        <row r="343">
          <cell r="C343" t="str">
            <v>Phạm Thị Sam Thương 02/12/1987</v>
          </cell>
          <cell r="D343">
            <v>17058415</v>
          </cell>
          <cell r="E343" t="str">
            <v>Phạm Thị Sam Thương</v>
          </cell>
          <cell r="F343" t="str">
            <v>Nữ</v>
          </cell>
          <cell r="G343" t="str">
            <v>02/12/1987</v>
          </cell>
          <cell r="H343" t="str">
            <v>Hà Nội</v>
          </cell>
          <cell r="J343" t="str">
            <v>QLKT</v>
          </cell>
          <cell r="K343" t="str">
            <v>QH-2017-E</v>
          </cell>
          <cell r="L343">
            <v>2</v>
          </cell>
          <cell r="M343" t="str">
            <v>3685/QĐ-ĐHKT ngày 28/12/2017 của Hiệu trưởng Trường ĐHKT</v>
          </cell>
        </row>
        <row r="344">
          <cell r="C344" t="str">
            <v>Nguyễn Anh Tiến 15/07/1985</v>
          </cell>
          <cell r="D344">
            <v>17058416</v>
          </cell>
          <cell r="E344" t="str">
            <v>Nguyễn Anh Tiến</v>
          </cell>
          <cell r="F344" t="str">
            <v>Nam</v>
          </cell>
          <cell r="G344" t="str">
            <v>15/07/1985</v>
          </cell>
          <cell r="H344" t="str">
            <v>Vĩnh Phúc</v>
          </cell>
          <cell r="J344" t="str">
            <v>QLKT</v>
          </cell>
          <cell r="K344" t="str">
            <v>QH-2017-E</v>
          </cell>
          <cell r="L344">
            <v>2</v>
          </cell>
          <cell r="M344" t="str">
            <v>3685/QĐ-ĐHKT ngày 28/12/2017 của Hiệu trưởng Trường ĐHKT</v>
          </cell>
        </row>
        <row r="345">
          <cell r="C345" t="str">
            <v>Nguyễn Đình Toản 20/08/1984</v>
          </cell>
          <cell r="D345">
            <v>17058417</v>
          </cell>
          <cell r="E345" t="str">
            <v>Nguyễn Đình Toản</v>
          </cell>
          <cell r="F345" t="str">
            <v>Nam</v>
          </cell>
          <cell r="G345" t="str">
            <v>20/08/1984</v>
          </cell>
          <cell r="H345" t="str">
            <v>Vĩnh Phúc</v>
          </cell>
          <cell r="J345" t="str">
            <v>QLKT</v>
          </cell>
          <cell r="K345" t="str">
            <v>QH-2017-E</v>
          </cell>
          <cell r="L345">
            <v>2</v>
          </cell>
          <cell r="M345" t="str">
            <v>3685/QĐ-ĐHKT ngày 28/12/2017 của Hiệu trưởng Trường ĐHKT</v>
          </cell>
        </row>
        <row r="346">
          <cell r="C346" t="str">
            <v>Chu Thị Trang 28/09/1988</v>
          </cell>
          <cell r="D346">
            <v>17058418</v>
          </cell>
          <cell r="E346" t="str">
            <v>Chu Thị Trang</v>
          </cell>
          <cell r="F346" t="str">
            <v>Nữ</v>
          </cell>
          <cell r="G346" t="str">
            <v>28/09/1988</v>
          </cell>
          <cell r="H346" t="str">
            <v>Bắc Giang</v>
          </cell>
          <cell r="J346" t="str">
            <v>QLKT</v>
          </cell>
          <cell r="K346" t="str">
            <v>QH-2017-E</v>
          </cell>
          <cell r="L346">
            <v>2</v>
          </cell>
          <cell r="M346" t="str">
            <v>3685/QĐ-ĐHKT ngày 28/12/2017 của Hiệu trưởng Trường ĐHKT</v>
          </cell>
        </row>
        <row r="347">
          <cell r="C347" t="str">
            <v>Lê Huyền Trang 02/11/1986</v>
          </cell>
          <cell r="D347">
            <v>17058419</v>
          </cell>
          <cell r="E347" t="str">
            <v>Lê Huyền Trang</v>
          </cell>
          <cell r="F347" t="str">
            <v>Nữ</v>
          </cell>
          <cell r="G347" t="str">
            <v>02/11/1986</v>
          </cell>
          <cell r="H347" t="str">
            <v>Hoà Bình</v>
          </cell>
          <cell r="J347" t="str">
            <v>QLKT</v>
          </cell>
          <cell r="K347" t="str">
            <v>QH-2017-E</v>
          </cell>
          <cell r="L347">
            <v>2</v>
          </cell>
          <cell r="M347" t="str">
            <v>3685/QĐ-ĐHKT ngày 28/12/2017 của Hiệu trưởng Trường ĐHKT</v>
          </cell>
        </row>
        <row r="348">
          <cell r="C348" t="str">
            <v>Nguyễn Hoàng Thu Trang 19/05/1987</v>
          </cell>
          <cell r="D348">
            <v>17058420</v>
          </cell>
          <cell r="E348" t="str">
            <v>Nguyễn Hoàng Thu Trang</v>
          </cell>
          <cell r="F348" t="str">
            <v>Nữ</v>
          </cell>
          <cell r="G348" t="str">
            <v>19/05/1987</v>
          </cell>
          <cell r="H348" t="str">
            <v>Hà Nội</v>
          </cell>
          <cell r="J348" t="str">
            <v>QLKT</v>
          </cell>
          <cell r="K348" t="str">
            <v>QH-2017-E</v>
          </cell>
          <cell r="L348">
            <v>2</v>
          </cell>
          <cell r="M348" t="str">
            <v>3685/QĐ-ĐHKT ngày 28/12/2017 của Hiệu trưởng Trường ĐHKT</v>
          </cell>
        </row>
        <row r="349">
          <cell r="C349" t="str">
            <v>Nguyễn Hà Trung 16/03/1979</v>
          </cell>
          <cell r="D349">
            <v>17058421</v>
          </cell>
          <cell r="E349" t="str">
            <v>Nguyễn Hà Trung</v>
          </cell>
          <cell r="F349" t="str">
            <v>Nam</v>
          </cell>
          <cell r="G349" t="str">
            <v>16/03/1979</v>
          </cell>
          <cell r="H349" t="str">
            <v>Hà Nội</v>
          </cell>
          <cell r="J349" t="str">
            <v>QLKT</v>
          </cell>
          <cell r="K349" t="str">
            <v>QH-2017-E</v>
          </cell>
          <cell r="L349">
            <v>2</v>
          </cell>
          <cell r="M349" t="str">
            <v>3685/QĐ-ĐHKT ngày 28/12/2017 của Hiệu trưởng Trường ĐHKT</v>
          </cell>
        </row>
        <row r="350">
          <cell r="C350" t="str">
            <v>Nguyễn Thành Trung 18/07/1991</v>
          </cell>
          <cell r="D350">
            <v>17058422</v>
          </cell>
          <cell r="E350" t="str">
            <v>Nguyễn Thành Trung</v>
          </cell>
          <cell r="F350" t="str">
            <v>Nam</v>
          </cell>
          <cell r="G350" t="str">
            <v>18/07/1991</v>
          </cell>
          <cell r="H350" t="str">
            <v>Hà Nội</v>
          </cell>
          <cell r="J350" t="str">
            <v>QLKT</v>
          </cell>
          <cell r="K350" t="str">
            <v>QH-2017-E</v>
          </cell>
          <cell r="L350">
            <v>2</v>
          </cell>
          <cell r="M350" t="str">
            <v>3685/QĐ-ĐHKT ngày 28/12/2017 của Hiệu trưởng Trường ĐHKT</v>
          </cell>
        </row>
        <row r="351">
          <cell r="C351" t="str">
            <v>Phạm Thành Trung 01/03/1979</v>
          </cell>
          <cell r="D351">
            <v>17058423</v>
          </cell>
          <cell r="E351" t="str">
            <v>Phạm Thành Trung</v>
          </cell>
          <cell r="F351" t="str">
            <v>Nam</v>
          </cell>
          <cell r="G351" t="str">
            <v>01/03/1979</v>
          </cell>
          <cell r="H351" t="str">
            <v>Vĩnh Phúc</v>
          </cell>
          <cell r="J351" t="str">
            <v>QLKT</v>
          </cell>
          <cell r="K351" t="str">
            <v>QH-2017-E</v>
          </cell>
          <cell r="L351">
            <v>2</v>
          </cell>
          <cell r="M351" t="str">
            <v>3685/QĐ-ĐHKT ngày 28/12/2017 của Hiệu trưởng Trường ĐHKT</v>
          </cell>
        </row>
        <row r="352">
          <cell r="C352" t="str">
            <v>Hà Đăng Tuấn 26/08/1982</v>
          </cell>
          <cell r="D352">
            <v>17058424</v>
          </cell>
          <cell r="E352" t="str">
            <v>Hà Đăng Tuấn</v>
          </cell>
          <cell r="F352" t="str">
            <v>Nam</v>
          </cell>
          <cell r="G352" t="str">
            <v>26/08/1982</v>
          </cell>
          <cell r="H352" t="str">
            <v>Hà Nội</v>
          </cell>
          <cell r="J352" t="str">
            <v>QLKT</v>
          </cell>
          <cell r="K352" t="str">
            <v>QH-2017-E</v>
          </cell>
          <cell r="L352">
            <v>2</v>
          </cell>
          <cell r="M352" t="str">
            <v>3685/QĐ-ĐHKT ngày 28/12/2017 của Hiệu trưởng Trường ĐHKT</v>
          </cell>
        </row>
        <row r="353">
          <cell r="C353" t="str">
            <v>Nguyễn Khắc Tuấn 05/11/1977</v>
          </cell>
          <cell r="D353">
            <v>17058425</v>
          </cell>
          <cell r="E353" t="str">
            <v>Nguyễn Khắc Tuấn</v>
          </cell>
          <cell r="F353" t="str">
            <v>Nam</v>
          </cell>
          <cell r="G353" t="str">
            <v>05/11/1977</v>
          </cell>
          <cell r="H353" t="str">
            <v>Hải Phòng</v>
          </cell>
          <cell r="J353" t="str">
            <v>QLKT</v>
          </cell>
          <cell r="K353" t="str">
            <v>QH-2017-E</v>
          </cell>
          <cell r="L353">
            <v>2</v>
          </cell>
          <cell r="M353" t="str">
            <v>3685/QĐ-ĐHKT ngày 28/12/2017 của Hiệu trưởng Trường ĐHKT</v>
          </cell>
        </row>
        <row r="354">
          <cell r="C354" t="str">
            <v>Nguyễn Văn Tuấn 09/05/1976</v>
          </cell>
          <cell r="D354">
            <v>17058426</v>
          </cell>
          <cell r="E354" t="str">
            <v>Nguyễn Văn Tuấn</v>
          </cell>
          <cell r="F354" t="str">
            <v>Nam</v>
          </cell>
          <cell r="G354" t="str">
            <v>09/05/1976</v>
          </cell>
          <cell r="H354" t="str">
            <v>Hà Nội</v>
          </cell>
          <cell r="J354" t="str">
            <v>QLKT</v>
          </cell>
          <cell r="K354" t="str">
            <v>QH-2017-E</v>
          </cell>
          <cell r="L354">
            <v>2</v>
          </cell>
          <cell r="M354" t="str">
            <v>3685/QĐ-ĐHKT ngày 28/12/2017 của Hiệu trưởng Trường ĐHKT</v>
          </cell>
        </row>
        <row r="355">
          <cell r="C355" t="str">
            <v>Phùng Quang Tuấn 16/10/1977</v>
          </cell>
          <cell r="D355">
            <v>17058427</v>
          </cell>
          <cell r="E355" t="str">
            <v>Phùng Quang Tuấn</v>
          </cell>
          <cell r="F355" t="str">
            <v>Nam</v>
          </cell>
          <cell r="G355" t="str">
            <v>16/10/1977</v>
          </cell>
          <cell r="H355" t="str">
            <v>Hà Nội</v>
          </cell>
          <cell r="J355" t="str">
            <v>QLKT</v>
          </cell>
          <cell r="K355" t="str">
            <v>QH-2017-E</v>
          </cell>
          <cell r="L355">
            <v>2</v>
          </cell>
          <cell r="M355" t="str">
            <v>3685/QĐ-ĐHKT ngày 28/12/2017 của Hiệu trưởng Trường ĐHKT</v>
          </cell>
        </row>
        <row r="356">
          <cell r="C356" t="str">
            <v>Nguyễn Duy Tú 21/11/1986</v>
          </cell>
          <cell r="D356">
            <v>17058428</v>
          </cell>
          <cell r="E356" t="str">
            <v>Nguyễn Duy Tú</v>
          </cell>
          <cell r="F356" t="str">
            <v>Nam</v>
          </cell>
          <cell r="G356" t="str">
            <v>21/11/1986</v>
          </cell>
          <cell r="H356" t="str">
            <v>Hà Nội</v>
          </cell>
          <cell r="J356" t="str">
            <v>QLKT</v>
          </cell>
          <cell r="K356" t="str">
            <v>QH-2017-E</v>
          </cell>
          <cell r="L356">
            <v>2</v>
          </cell>
          <cell r="M356" t="str">
            <v>3685/QĐ-ĐHKT ngày 28/12/2017 của Hiệu trưởng Trường ĐHKT</v>
          </cell>
        </row>
        <row r="357">
          <cell r="C357" t="str">
            <v>Đỗ Mạnh Tùng 14/11/1991</v>
          </cell>
          <cell r="D357">
            <v>17058429</v>
          </cell>
          <cell r="E357" t="str">
            <v>Đỗ Mạnh Tùng</v>
          </cell>
          <cell r="F357" t="str">
            <v>Nam</v>
          </cell>
          <cell r="G357" t="str">
            <v>14/11/1991</v>
          </cell>
          <cell r="H357" t="str">
            <v>Phú Thọ</v>
          </cell>
          <cell r="J357" t="str">
            <v>QLKT</v>
          </cell>
          <cell r="K357" t="str">
            <v>QH-2017-E</v>
          </cell>
          <cell r="L357">
            <v>2</v>
          </cell>
          <cell r="M357" t="str">
            <v>3685/QĐ-ĐHKT ngày 28/12/2017 của Hiệu trưởng Trường ĐHKT</v>
          </cell>
        </row>
        <row r="358">
          <cell r="C358" t="str">
            <v>Bùi Thị Hồng Vân 05/08/1982</v>
          </cell>
          <cell r="D358">
            <v>17058430</v>
          </cell>
          <cell r="E358" t="str">
            <v>Bùi Thị Hồng Vân</v>
          </cell>
          <cell r="F358" t="str">
            <v>Nữ</v>
          </cell>
          <cell r="G358" t="str">
            <v>05/08/1982</v>
          </cell>
          <cell r="H358" t="str">
            <v>Hà Nội</v>
          </cell>
          <cell r="J358" t="str">
            <v>QLKT</v>
          </cell>
          <cell r="K358" t="str">
            <v>QH-2017-E</v>
          </cell>
          <cell r="L358">
            <v>2</v>
          </cell>
          <cell r="M358" t="str">
            <v>3685/QĐ-ĐHKT ngày 28/12/2017 của Hiệu trưởng Trường ĐHKT</v>
          </cell>
        </row>
        <row r="359">
          <cell r="C359" t="str">
            <v>Vũ Hồng Vân 23/07/1976</v>
          </cell>
          <cell r="D359">
            <v>17058432</v>
          </cell>
          <cell r="E359" t="str">
            <v>Vũ Hồng Vân</v>
          </cell>
          <cell r="F359" t="str">
            <v>Nữ</v>
          </cell>
          <cell r="G359" t="str">
            <v>23/07/1976</v>
          </cell>
          <cell r="H359" t="str">
            <v>Vĩnh Phúc</v>
          </cell>
          <cell r="J359" t="str">
            <v>QLKT</v>
          </cell>
          <cell r="K359" t="str">
            <v>QH-2017-E</v>
          </cell>
          <cell r="L359">
            <v>2</v>
          </cell>
          <cell r="M359" t="str">
            <v>3685/QĐ-ĐHKT ngày 28/12/2017 của Hiệu trưởng Trường ĐHKT</v>
          </cell>
        </row>
        <row r="360">
          <cell r="C360" t="str">
            <v>Bùi Quốc Việt 27/09/1986</v>
          </cell>
          <cell r="D360">
            <v>17058433</v>
          </cell>
          <cell r="E360" t="str">
            <v>Bùi Quốc Việt</v>
          </cell>
          <cell r="F360" t="str">
            <v>Nam</v>
          </cell>
          <cell r="G360" t="str">
            <v>27/09/1986</v>
          </cell>
          <cell r="H360" t="str">
            <v>Nam Định</v>
          </cell>
          <cell r="J360" t="str">
            <v>QLKT</v>
          </cell>
          <cell r="K360" t="str">
            <v>QH-2017-E</v>
          </cell>
          <cell r="L360">
            <v>2</v>
          </cell>
          <cell r="M360" t="str">
            <v>3685/QĐ-ĐHKT ngày 28/12/2017 của Hiệu trưởng Trường ĐHKT</v>
          </cell>
        </row>
        <row r="361">
          <cell r="C361" t="str">
            <v>Lương Quang Việt 13/09/1990</v>
          </cell>
          <cell r="D361">
            <v>17058434</v>
          </cell>
          <cell r="E361" t="str">
            <v>Lương Quang Việt</v>
          </cell>
          <cell r="F361" t="str">
            <v>Nam</v>
          </cell>
          <cell r="G361" t="str">
            <v>13/09/1990</v>
          </cell>
          <cell r="H361" t="str">
            <v>Hải Dương</v>
          </cell>
          <cell r="J361" t="str">
            <v>QLKT</v>
          </cell>
          <cell r="K361" t="str">
            <v>QH-2017-E</v>
          </cell>
          <cell r="L361">
            <v>2</v>
          </cell>
          <cell r="M361" t="str">
            <v>3685/QĐ-ĐHKT ngày 28/12/2017 của Hiệu trưởng Trường ĐHKT</v>
          </cell>
        </row>
        <row r="362">
          <cell r="C362" t="str">
            <v>Phạm Tuấn Việt 25/08/1980</v>
          </cell>
          <cell r="D362">
            <v>17058435</v>
          </cell>
          <cell r="E362" t="str">
            <v>Phạm Tuấn Việt</v>
          </cell>
          <cell r="F362" t="str">
            <v>Nam</v>
          </cell>
          <cell r="G362" t="str">
            <v>25/08/1980</v>
          </cell>
          <cell r="H362" t="str">
            <v>Hà Nội</v>
          </cell>
          <cell r="J362" t="str">
            <v>QLKT</v>
          </cell>
          <cell r="K362" t="str">
            <v>QH-2017-E</v>
          </cell>
          <cell r="L362">
            <v>2</v>
          </cell>
          <cell r="M362" t="str">
            <v>3685/QĐ-ĐHKT ngày 28/12/2017 của Hiệu trưởng Trường ĐHKT</v>
          </cell>
        </row>
        <row r="363">
          <cell r="C363" t="str">
            <v>Nguyễn Hoàng Yên 04/10/1977</v>
          </cell>
          <cell r="D363">
            <v>17058436</v>
          </cell>
          <cell r="E363" t="str">
            <v>Nguyễn Hoàng Yên</v>
          </cell>
          <cell r="F363" t="str">
            <v>Nam</v>
          </cell>
          <cell r="G363" t="str">
            <v>04/10/1977</v>
          </cell>
          <cell r="H363" t="str">
            <v>Hà Nội</v>
          </cell>
          <cell r="J363" t="str">
            <v>QLKT</v>
          </cell>
          <cell r="K363" t="str">
            <v>QH-2017-E</v>
          </cell>
          <cell r="L363">
            <v>2</v>
          </cell>
          <cell r="M363" t="str">
            <v>3685/QĐ-ĐHKT ngày 28/12/2017 của Hiệu trưởng Trường ĐHKT</v>
          </cell>
        </row>
        <row r="364">
          <cell r="C364" t="str">
            <v>Bùi Thị Yến 05/02/1985</v>
          </cell>
          <cell r="D364">
            <v>17058437</v>
          </cell>
          <cell r="E364" t="str">
            <v>Bùi Thị Yến</v>
          </cell>
          <cell r="F364" t="str">
            <v>Nữ</v>
          </cell>
          <cell r="G364" t="str">
            <v>05/02/1985</v>
          </cell>
          <cell r="H364" t="str">
            <v>Bắc Ninh</v>
          </cell>
          <cell r="J364" t="str">
            <v>QLKT</v>
          </cell>
          <cell r="K364" t="str">
            <v>QH-2017-E</v>
          </cell>
          <cell r="L364">
            <v>2</v>
          </cell>
          <cell r="M364" t="str">
            <v>3685/QĐ-ĐHKT ngày 28/12/2017 của Hiệu trưởng Trường ĐHKT</v>
          </cell>
        </row>
        <row r="365">
          <cell r="C365" t="str">
            <v>Dương Thị Việt Yến 08/12/1982</v>
          </cell>
          <cell r="D365">
            <v>17058438</v>
          </cell>
          <cell r="E365" t="str">
            <v>Dương Thị Việt Yến</v>
          </cell>
          <cell r="F365" t="str">
            <v>Nữ</v>
          </cell>
          <cell r="G365" t="str">
            <v>08/12/1982</v>
          </cell>
          <cell r="H365" t="str">
            <v>Phú Thọ</v>
          </cell>
          <cell r="J365" t="str">
            <v>QLKT</v>
          </cell>
          <cell r="K365" t="str">
            <v>QH-2017-E</v>
          </cell>
          <cell r="L365">
            <v>2</v>
          </cell>
          <cell r="M365" t="str">
            <v>3685/QĐ-ĐHKT ngày 28/12/2017 của Hiệu trưởng Trường ĐHKT</v>
          </cell>
        </row>
        <row r="366">
          <cell r="C366" t="str">
            <v>Chu Kim Chi 26/07/1993</v>
          </cell>
          <cell r="D366">
            <v>17058439</v>
          </cell>
          <cell r="E366" t="str">
            <v>Chu Kim Chi</v>
          </cell>
          <cell r="F366" t="str">
            <v>Nữ</v>
          </cell>
          <cell r="G366" t="str">
            <v>26/07/1993</v>
          </cell>
          <cell r="H366" t="str">
            <v>Hà Nội</v>
          </cell>
          <cell r="J366" t="str">
            <v>TCNH</v>
          </cell>
          <cell r="K366" t="str">
            <v>QH-2017-E</v>
          </cell>
          <cell r="L366">
            <v>2</v>
          </cell>
          <cell r="M366" t="str">
            <v>3685/QĐ-ĐHKT ngày 28/12/2017 của Hiệu trưởng Trường ĐHKT</v>
          </cell>
        </row>
        <row r="367">
          <cell r="C367" t="str">
            <v>Nguyễn Thị Dung 16/11/1995</v>
          </cell>
          <cell r="D367">
            <v>17058441</v>
          </cell>
          <cell r="E367" t="str">
            <v>Nguyễn Thị Dung</v>
          </cell>
          <cell r="F367" t="str">
            <v>Nữ</v>
          </cell>
          <cell r="G367" t="str">
            <v>16/11/1995</v>
          </cell>
          <cell r="H367" t="str">
            <v>Vĩnh Phúc</v>
          </cell>
          <cell r="J367" t="str">
            <v>TCNH</v>
          </cell>
          <cell r="K367" t="str">
            <v>QH-2017-E</v>
          </cell>
          <cell r="L367">
            <v>2</v>
          </cell>
          <cell r="M367" t="str">
            <v>3685/QĐ-ĐHKT ngày 28/12/2017 của Hiệu trưởng Trường ĐHKT</v>
          </cell>
        </row>
        <row r="368">
          <cell r="C368" t="str">
            <v>Nguyễn Hà Lan Dung 23/10/1992</v>
          </cell>
          <cell r="D368">
            <v>17058442</v>
          </cell>
          <cell r="E368" t="str">
            <v>Nguyễn Hà Lan Dung</v>
          </cell>
          <cell r="F368" t="str">
            <v>Nữ</v>
          </cell>
          <cell r="G368" t="str">
            <v>23/10/1992</v>
          </cell>
          <cell r="H368" t="str">
            <v>Bắc Ninh</v>
          </cell>
          <cell r="J368" t="str">
            <v>TCNH</v>
          </cell>
          <cell r="K368" t="str">
            <v>QH-2017-E</v>
          </cell>
          <cell r="L368">
            <v>2</v>
          </cell>
          <cell r="M368" t="str">
            <v>3685/QĐ-ĐHKT ngày 28/12/2017 của Hiệu trưởng Trường ĐHKT</v>
          </cell>
        </row>
        <row r="369">
          <cell r="C369" t="str">
            <v>Nguyễn Tiến Đạt 27/11/1995</v>
          </cell>
          <cell r="D369">
            <v>17058443</v>
          </cell>
          <cell r="E369" t="str">
            <v>Nguyễn Tiến Đạt</v>
          </cell>
          <cell r="F369" t="str">
            <v>Nam</v>
          </cell>
          <cell r="G369" t="str">
            <v>27/11/1995</v>
          </cell>
          <cell r="H369" t="str">
            <v>Hà Nội</v>
          </cell>
          <cell r="J369" t="str">
            <v>TCNH</v>
          </cell>
          <cell r="K369" t="str">
            <v>QH-2017-E</v>
          </cell>
          <cell r="L369">
            <v>2</v>
          </cell>
          <cell r="M369" t="str">
            <v>3685/QĐ-ĐHKT ngày 28/12/2017 của Hiệu trưởng Trường ĐHKT</v>
          </cell>
        </row>
        <row r="370">
          <cell r="C370" t="str">
            <v>Nguyễn Tiến Đạt 20/11/1991</v>
          </cell>
          <cell r="D370">
            <v>17058444</v>
          </cell>
          <cell r="E370" t="str">
            <v>Nguyễn Tiến Đạt</v>
          </cell>
          <cell r="F370" t="str">
            <v>Nam</v>
          </cell>
          <cell r="G370" t="str">
            <v>20/11/1991</v>
          </cell>
          <cell r="H370" t="str">
            <v>Hải Phòng</v>
          </cell>
          <cell r="J370" t="str">
            <v>TCNH</v>
          </cell>
          <cell r="K370" t="str">
            <v>QH-2017-E</v>
          </cell>
          <cell r="L370">
            <v>2</v>
          </cell>
          <cell r="M370" t="str">
            <v>3685/QĐ-ĐHKT ngày 28/12/2017 của Hiệu trưởng Trường ĐHKT</v>
          </cell>
        </row>
        <row r="371">
          <cell r="C371" t="str">
            <v>Phạm Anh Đức 17/02/1991</v>
          </cell>
          <cell r="D371">
            <v>17058445</v>
          </cell>
          <cell r="E371" t="str">
            <v>Phạm Anh Đức</v>
          </cell>
          <cell r="F371" t="str">
            <v>Nam</v>
          </cell>
          <cell r="G371" t="str">
            <v>17/02/1991</v>
          </cell>
          <cell r="H371" t="str">
            <v>Hà Nội</v>
          </cell>
          <cell r="J371" t="str">
            <v>TCNH</v>
          </cell>
          <cell r="K371" t="str">
            <v>QH-2017-E</v>
          </cell>
          <cell r="L371">
            <v>2</v>
          </cell>
          <cell r="M371" t="str">
            <v>3685/QĐ-ĐHKT ngày 28/12/2017 của Hiệu trưởng Trường ĐHKT</v>
          </cell>
        </row>
        <row r="372">
          <cell r="C372" t="str">
            <v>Nguyễn Hữu Hà 24/08/1993</v>
          </cell>
          <cell r="D372">
            <v>17058446</v>
          </cell>
          <cell r="E372" t="str">
            <v>Nguyễn Hữu Hà</v>
          </cell>
          <cell r="F372" t="str">
            <v>Nam</v>
          </cell>
          <cell r="G372" t="str">
            <v>24/08/1993</v>
          </cell>
          <cell r="H372" t="str">
            <v>Thanh Hóa</v>
          </cell>
          <cell r="J372" t="str">
            <v>TCNH</v>
          </cell>
          <cell r="K372" t="str">
            <v>QH-2017-E</v>
          </cell>
          <cell r="L372">
            <v>2</v>
          </cell>
          <cell r="M372" t="str">
            <v>3685/QĐ-ĐHKT ngày 28/12/2017 của Hiệu trưởng Trường ĐHKT</v>
          </cell>
        </row>
        <row r="373">
          <cell r="C373" t="str">
            <v>Nguyễn Thị Thu Hà 14/07/1982</v>
          </cell>
          <cell r="D373">
            <v>17058447</v>
          </cell>
          <cell r="E373" t="str">
            <v>Nguyễn Thị Thu Hà</v>
          </cell>
          <cell r="F373" t="str">
            <v>Nữ</v>
          </cell>
          <cell r="G373" t="str">
            <v>14/07/1982</v>
          </cell>
          <cell r="H373" t="str">
            <v>Hà Nội</v>
          </cell>
          <cell r="J373" t="str">
            <v>TCNH</v>
          </cell>
          <cell r="K373" t="str">
            <v>QH-2017-E</v>
          </cell>
          <cell r="L373">
            <v>2</v>
          </cell>
          <cell r="M373" t="str">
            <v>3685/QĐ-ĐHKT ngày 28/12/2017 của Hiệu trưởng Trường ĐHKT</v>
          </cell>
        </row>
        <row r="374">
          <cell r="C374" t="str">
            <v>Trần Hải Hoàn 03/12/1990</v>
          </cell>
          <cell r="D374">
            <v>17058448</v>
          </cell>
          <cell r="E374" t="str">
            <v>Trần Hải Hoàn</v>
          </cell>
          <cell r="F374" t="str">
            <v>Nam</v>
          </cell>
          <cell r="G374" t="str">
            <v>03/12/1990</v>
          </cell>
          <cell r="H374" t="str">
            <v>Thái Bình</v>
          </cell>
          <cell r="J374" t="str">
            <v>TCNH</v>
          </cell>
          <cell r="K374" t="str">
            <v>QH-2017-E</v>
          </cell>
          <cell r="L374">
            <v>2</v>
          </cell>
          <cell r="M374" t="str">
            <v>3685/QĐ-ĐHKT ngày 28/12/2017 của Hiệu trưởng Trường ĐHKT</v>
          </cell>
        </row>
        <row r="375">
          <cell r="C375" t="str">
            <v>Nguyễn Thị Minh Huyền 11/08/1991</v>
          </cell>
          <cell r="D375">
            <v>17058449</v>
          </cell>
          <cell r="E375" t="str">
            <v>Nguyễn Thị Minh Huyền</v>
          </cell>
          <cell r="F375" t="str">
            <v>Nữ</v>
          </cell>
          <cell r="G375" t="str">
            <v>11/08/1991</v>
          </cell>
          <cell r="H375" t="str">
            <v>Hà Nội</v>
          </cell>
          <cell r="J375" t="str">
            <v>TCNH</v>
          </cell>
          <cell r="K375" t="str">
            <v>QH-2017-E</v>
          </cell>
          <cell r="L375">
            <v>2</v>
          </cell>
          <cell r="M375" t="str">
            <v>3685/QĐ-ĐHKT ngày 28/12/2017 của Hiệu trưởng Trường ĐHKT</v>
          </cell>
        </row>
        <row r="376">
          <cell r="C376" t="str">
            <v>Nguyễn Thị Thu Huyền 19/08/1983</v>
          </cell>
          <cell r="D376">
            <v>17058450</v>
          </cell>
          <cell r="E376" t="str">
            <v>Nguyễn Thị Thu Huyền</v>
          </cell>
          <cell r="F376" t="str">
            <v>Nữ</v>
          </cell>
          <cell r="G376" t="str">
            <v>19/08/1983</v>
          </cell>
          <cell r="H376" t="str">
            <v>Hà Nội</v>
          </cell>
          <cell r="J376" t="str">
            <v>TCNH</v>
          </cell>
          <cell r="K376" t="str">
            <v>QH-2017-E</v>
          </cell>
          <cell r="L376">
            <v>2</v>
          </cell>
          <cell r="M376" t="str">
            <v>3685/QĐ-ĐHKT ngày 28/12/2017 của Hiệu trưởng Trường ĐHKT</v>
          </cell>
        </row>
        <row r="377">
          <cell r="C377" t="str">
            <v>Bùi Diệu Hương 23/02/1995</v>
          </cell>
          <cell r="D377">
            <v>17058451</v>
          </cell>
          <cell r="E377" t="str">
            <v>Bùi Diệu Hương</v>
          </cell>
          <cell r="F377" t="str">
            <v>Nữ</v>
          </cell>
          <cell r="G377" t="str">
            <v>23/02/1995</v>
          </cell>
          <cell r="H377" t="str">
            <v>Hà Tĩnh</v>
          </cell>
          <cell r="J377" t="str">
            <v>TCNH</v>
          </cell>
          <cell r="K377" t="str">
            <v>QH-2017-E</v>
          </cell>
          <cell r="L377">
            <v>2</v>
          </cell>
          <cell r="M377" t="str">
            <v>3685/QĐ-ĐHKT ngày 28/12/2017 của Hiệu trưởng Trường ĐHKT</v>
          </cell>
        </row>
        <row r="378">
          <cell r="C378" t="str">
            <v>Nguyễn Thị Mai Hương 22/09/1992</v>
          </cell>
          <cell r="D378">
            <v>17058452</v>
          </cell>
          <cell r="E378" t="str">
            <v>Nguyễn Thị Mai Hương</v>
          </cell>
          <cell r="F378" t="str">
            <v>Nữ</v>
          </cell>
          <cell r="G378" t="str">
            <v>22/09/1992</v>
          </cell>
          <cell r="H378" t="str">
            <v>Thái Nguyên</v>
          </cell>
          <cell r="J378" t="str">
            <v>TCNH</v>
          </cell>
          <cell r="K378" t="str">
            <v>QH-2017-E</v>
          </cell>
          <cell r="L378">
            <v>2</v>
          </cell>
          <cell r="M378" t="str">
            <v>3685/QĐ-ĐHKT ngày 28/12/2017 của Hiệu trưởng Trường ĐHKT</v>
          </cell>
        </row>
        <row r="379">
          <cell r="C379" t="str">
            <v>Lê Thị Mỹ Lệ 13/04/1986</v>
          </cell>
          <cell r="D379">
            <v>17058453</v>
          </cell>
          <cell r="E379" t="str">
            <v>Lê Thị Mỹ Lệ</v>
          </cell>
          <cell r="F379" t="str">
            <v>Nữ</v>
          </cell>
          <cell r="G379" t="str">
            <v>13/04/1986</v>
          </cell>
          <cell r="H379" t="str">
            <v>Hà Tĩnh</v>
          </cell>
          <cell r="J379" t="str">
            <v>TCNH</v>
          </cell>
          <cell r="K379" t="str">
            <v>QH-2017-E</v>
          </cell>
          <cell r="L379">
            <v>2</v>
          </cell>
          <cell r="M379" t="str">
            <v>3685/QĐ-ĐHKT ngày 28/12/2017 của Hiệu trưởng Trường ĐHKT</v>
          </cell>
        </row>
        <row r="380">
          <cell r="C380" t="str">
            <v>Lê Hoàng Linh 29/10/1995</v>
          </cell>
          <cell r="D380">
            <v>17058454</v>
          </cell>
          <cell r="E380" t="str">
            <v>Lê Hoàng Linh</v>
          </cell>
          <cell r="F380" t="str">
            <v>Nam</v>
          </cell>
          <cell r="G380" t="str">
            <v>29/10/1995</v>
          </cell>
          <cell r="H380" t="str">
            <v>Hà Nội</v>
          </cell>
          <cell r="J380" t="str">
            <v>TCNH</v>
          </cell>
          <cell r="K380" t="str">
            <v>QH-2017-E</v>
          </cell>
          <cell r="L380">
            <v>2</v>
          </cell>
          <cell r="M380" t="str">
            <v>3685/QĐ-ĐHKT ngày 28/12/2017 của Hiệu trưởng Trường ĐHKT</v>
          </cell>
        </row>
        <row r="381">
          <cell r="C381" t="str">
            <v>Lê Trung Vĩnh Luân 21/01/1993</v>
          </cell>
          <cell r="D381">
            <v>17058455</v>
          </cell>
          <cell r="E381" t="str">
            <v>Lê Trung Vĩnh Luân</v>
          </cell>
          <cell r="F381" t="str">
            <v>Nam</v>
          </cell>
          <cell r="G381" t="str">
            <v>21/01/1993</v>
          </cell>
          <cell r="H381" t="str">
            <v>Hà Nội</v>
          </cell>
          <cell r="J381" t="str">
            <v>TCNH</v>
          </cell>
          <cell r="K381" t="str">
            <v>QH-2017-E</v>
          </cell>
          <cell r="L381">
            <v>2</v>
          </cell>
          <cell r="M381" t="str">
            <v>3685/QĐ-ĐHKT ngày 28/12/2017 của Hiệu trưởng Trường ĐHKT</v>
          </cell>
        </row>
        <row r="382">
          <cell r="C382" t="str">
            <v>Nguyễn Thị Sao Mai 12/06/1989</v>
          </cell>
          <cell r="D382">
            <v>17058456</v>
          </cell>
          <cell r="E382" t="str">
            <v>Nguyễn Thị Sao Mai</v>
          </cell>
          <cell r="F382" t="str">
            <v>Nữ</v>
          </cell>
          <cell r="G382" t="str">
            <v>12/06/1989</v>
          </cell>
          <cell r="H382" t="str">
            <v>Đắk Lắk</v>
          </cell>
          <cell r="J382" t="str">
            <v>TCNH</v>
          </cell>
          <cell r="K382" t="str">
            <v>QH-2017-E</v>
          </cell>
          <cell r="L382">
            <v>2</v>
          </cell>
          <cell r="M382" t="str">
            <v>3685/QĐ-ĐHKT ngày 28/12/2017 của Hiệu trưởng Trường ĐHKT</v>
          </cell>
        </row>
        <row r="383">
          <cell r="C383" t="str">
            <v>Vũ Thuỳ Mai 07/12/1992</v>
          </cell>
          <cell r="D383">
            <v>17058457</v>
          </cell>
          <cell r="E383" t="str">
            <v>Vũ Thuỳ Mai</v>
          </cell>
          <cell r="F383" t="str">
            <v>Nữ</v>
          </cell>
          <cell r="G383" t="str">
            <v>07/12/1992</v>
          </cell>
          <cell r="H383" t="str">
            <v>Quảng Ninh</v>
          </cell>
          <cell r="J383" t="str">
            <v>TCNH</v>
          </cell>
          <cell r="K383" t="str">
            <v>QH-2017-E</v>
          </cell>
          <cell r="L383">
            <v>2</v>
          </cell>
          <cell r="M383" t="str">
            <v>3685/QĐ-ĐHKT ngày 28/12/2017 của Hiệu trưởng Trường ĐHKT</v>
          </cell>
        </row>
        <row r="384">
          <cell r="C384" t="str">
            <v>Bùi Thanh Nam 09/09/1987</v>
          </cell>
          <cell r="D384">
            <v>17058458</v>
          </cell>
          <cell r="E384" t="str">
            <v>Bùi Thanh Nam</v>
          </cell>
          <cell r="F384" t="str">
            <v>Nam</v>
          </cell>
          <cell r="G384" t="str">
            <v>09/09/1987</v>
          </cell>
          <cell r="H384" t="str">
            <v>Vĩnh Phúc</v>
          </cell>
          <cell r="J384" t="str">
            <v>TCNH</v>
          </cell>
          <cell r="K384" t="str">
            <v>QH-2017-E</v>
          </cell>
          <cell r="L384">
            <v>2</v>
          </cell>
          <cell r="M384" t="str">
            <v>3685/QĐ-ĐHKT ngày 28/12/2017 của Hiệu trưởng Trường ĐHKT</v>
          </cell>
        </row>
        <row r="385">
          <cell r="C385" t="str">
            <v>Phùng Thị Thúy Nga 03/04/1993</v>
          </cell>
          <cell r="D385">
            <v>17058459</v>
          </cell>
          <cell r="E385" t="str">
            <v>Phùng Thị Thúy Nga</v>
          </cell>
          <cell r="F385" t="str">
            <v>Nữ</v>
          </cell>
          <cell r="G385" t="str">
            <v>03/04/1993</v>
          </cell>
          <cell r="H385" t="str">
            <v>Hà Nội</v>
          </cell>
          <cell r="J385" t="str">
            <v>TCNH</v>
          </cell>
          <cell r="K385" t="str">
            <v>QH-2017-E</v>
          </cell>
          <cell r="L385">
            <v>2</v>
          </cell>
          <cell r="M385" t="str">
            <v>3685/QĐ-ĐHKT ngày 28/12/2017 của Hiệu trưởng Trường ĐHKT</v>
          </cell>
        </row>
        <row r="386">
          <cell r="C386" t="str">
            <v>Quảng Thị Thu Nga 18/02/1990</v>
          </cell>
          <cell r="D386">
            <v>17058460</v>
          </cell>
          <cell r="E386" t="str">
            <v>Quảng Thị Thu Nga</v>
          </cell>
          <cell r="F386" t="str">
            <v>Nữ</v>
          </cell>
          <cell r="G386" t="str">
            <v>18/02/1990</v>
          </cell>
          <cell r="H386" t="str">
            <v>Vĩnh Phúc</v>
          </cell>
          <cell r="J386" t="str">
            <v>TCNH</v>
          </cell>
          <cell r="K386" t="str">
            <v>QH-2017-E</v>
          </cell>
          <cell r="L386">
            <v>2</v>
          </cell>
          <cell r="M386" t="str">
            <v>3685/QĐ-ĐHKT ngày 28/12/2017 của Hiệu trưởng Trường ĐHKT</v>
          </cell>
        </row>
        <row r="387">
          <cell r="C387" t="str">
            <v>Lê Thị Hồng Nhung 18/04/1995</v>
          </cell>
          <cell r="D387">
            <v>17058461</v>
          </cell>
          <cell r="E387" t="str">
            <v>Lê Thị Hồng Nhung</v>
          </cell>
          <cell r="F387" t="str">
            <v>Nữ</v>
          </cell>
          <cell r="G387" t="str">
            <v>18/04/1995</v>
          </cell>
          <cell r="H387" t="str">
            <v>Phú Thọ</v>
          </cell>
          <cell r="J387" t="str">
            <v>TCNH</v>
          </cell>
          <cell r="K387" t="str">
            <v>QH-2017-E</v>
          </cell>
          <cell r="L387">
            <v>2</v>
          </cell>
          <cell r="M387" t="str">
            <v>3685/QĐ-ĐHKT ngày 28/12/2017 của Hiệu trưởng Trường ĐHKT</v>
          </cell>
        </row>
        <row r="388">
          <cell r="C388" t="str">
            <v>Lê Thanh Sơn 12/07/1986</v>
          </cell>
          <cell r="D388">
            <v>17058462</v>
          </cell>
          <cell r="E388" t="str">
            <v>Lê Thanh Sơn</v>
          </cell>
          <cell r="F388" t="str">
            <v>Nam</v>
          </cell>
          <cell r="G388" t="str">
            <v>12/07/1986</v>
          </cell>
          <cell r="H388" t="str">
            <v>Hà Nội</v>
          </cell>
          <cell r="J388" t="str">
            <v>TCNH</v>
          </cell>
          <cell r="K388" t="str">
            <v>QH-2017-E</v>
          </cell>
          <cell r="L388">
            <v>2</v>
          </cell>
          <cell r="M388" t="str">
            <v>3685/QĐ-ĐHKT ngày 28/12/2017 của Hiệu trưởng Trường ĐHKT</v>
          </cell>
        </row>
        <row r="389">
          <cell r="C389" t="str">
            <v>Trần Chung Thành 26/06/1989</v>
          </cell>
          <cell r="D389">
            <v>17058463</v>
          </cell>
          <cell r="E389" t="str">
            <v>Trần Chung Thành</v>
          </cell>
          <cell r="F389" t="str">
            <v>Nam</v>
          </cell>
          <cell r="G389" t="str">
            <v>26/06/1989</v>
          </cell>
          <cell r="H389" t="str">
            <v>Hà Nội</v>
          </cell>
          <cell r="J389" t="str">
            <v>TCNH</v>
          </cell>
          <cell r="K389" t="str">
            <v>QH-2017-E</v>
          </cell>
          <cell r="L389">
            <v>2</v>
          </cell>
          <cell r="M389" t="str">
            <v>3685/QĐ-ĐHKT ngày 28/12/2017 của Hiệu trưởng Trường ĐHKT</v>
          </cell>
        </row>
        <row r="390">
          <cell r="C390" t="str">
            <v>Vương Thu Thảo 09/07/1991</v>
          </cell>
          <cell r="D390">
            <v>17058464</v>
          </cell>
          <cell r="E390" t="str">
            <v>Vương Thu Thảo</v>
          </cell>
          <cell r="F390" t="str">
            <v>Nữ</v>
          </cell>
          <cell r="G390" t="str">
            <v>09/07/1991</v>
          </cell>
          <cell r="H390" t="str">
            <v>Yên Bái</v>
          </cell>
          <cell r="J390" t="str">
            <v>TCNH</v>
          </cell>
          <cell r="K390" t="str">
            <v>QH-2017-E</v>
          </cell>
          <cell r="L390">
            <v>2</v>
          </cell>
          <cell r="M390" t="str">
            <v>3685/QĐ-ĐHKT ngày 28/12/2017 của Hiệu trưởng Trường ĐHKT</v>
          </cell>
        </row>
        <row r="391">
          <cell r="C391" t="str">
            <v>Mai Thị Thư 09/03/1994</v>
          </cell>
          <cell r="D391">
            <v>17058465</v>
          </cell>
          <cell r="E391" t="str">
            <v>Mai Thị Thư</v>
          </cell>
          <cell r="F391" t="str">
            <v>Nữ</v>
          </cell>
          <cell r="G391" t="str">
            <v>09/03/1994</v>
          </cell>
          <cell r="H391" t="str">
            <v>Nam Định</v>
          </cell>
          <cell r="J391" t="str">
            <v>TCNH</v>
          </cell>
          <cell r="K391" t="str">
            <v>QH-2017-E</v>
          </cell>
          <cell r="L391">
            <v>2</v>
          </cell>
          <cell r="M391" t="str">
            <v>3685/QĐ-ĐHKT ngày 28/12/2017 của Hiệu trưởng Trường ĐHKT</v>
          </cell>
        </row>
        <row r="392">
          <cell r="C392" t="str">
            <v>Phạm Huyền Trang 21/04/1995</v>
          </cell>
          <cell r="D392">
            <v>17058466</v>
          </cell>
          <cell r="E392" t="str">
            <v>Phạm Huyền Trang</v>
          </cell>
          <cell r="F392" t="str">
            <v>Nữ</v>
          </cell>
          <cell r="G392" t="str">
            <v>21/04/1995</v>
          </cell>
          <cell r="H392" t="str">
            <v>Hà Nội</v>
          </cell>
          <cell r="J392" t="str">
            <v>TCNH</v>
          </cell>
          <cell r="K392" t="str">
            <v>QH-2017-E</v>
          </cell>
          <cell r="L392">
            <v>2</v>
          </cell>
          <cell r="M392" t="str">
            <v>3685/QĐ-ĐHKT ngày 28/12/2017 của Hiệu trưởng Trường ĐHKT</v>
          </cell>
        </row>
        <row r="393">
          <cell r="C393" t="str">
            <v>Lưu Thị Kim Tuyến 19/02/1989</v>
          </cell>
          <cell r="D393">
            <v>17058467</v>
          </cell>
          <cell r="E393" t="str">
            <v>Lưu Thị Kim Tuyến</v>
          </cell>
          <cell r="F393" t="str">
            <v>Nữ</v>
          </cell>
          <cell r="G393" t="str">
            <v>19/02/1989</v>
          </cell>
          <cell r="H393" t="str">
            <v>Vĩnh Phúc</v>
          </cell>
          <cell r="J393" t="str">
            <v>TCNH</v>
          </cell>
          <cell r="K393" t="str">
            <v>QH-2017-E</v>
          </cell>
          <cell r="L393">
            <v>2</v>
          </cell>
          <cell r="M393" t="str">
            <v>3685/QĐ-ĐHKT ngày 28/12/2017 của Hiệu trưởng Trường ĐHKT</v>
          </cell>
        </row>
        <row r="394">
          <cell r="C394" t="str">
            <v>Nguyễn Thanh Tuynh 20/05/1977</v>
          </cell>
          <cell r="D394">
            <v>17058468</v>
          </cell>
          <cell r="E394" t="str">
            <v>Nguyễn Thanh Tuynh</v>
          </cell>
          <cell r="F394" t="str">
            <v>Nam</v>
          </cell>
          <cell r="G394" t="str">
            <v>20/05/1977</v>
          </cell>
          <cell r="H394" t="str">
            <v>Nam Định</v>
          </cell>
          <cell r="J394" t="str">
            <v>TCNH</v>
          </cell>
          <cell r="K394" t="str">
            <v>QH-2017-E</v>
          </cell>
          <cell r="L394">
            <v>2</v>
          </cell>
          <cell r="M394" t="str">
            <v>3685/QĐ-ĐHKT ngày 28/12/2017 của Hiệu trưởng Trường ĐHKT</v>
          </cell>
        </row>
        <row r="395">
          <cell r="C395" t="str">
            <v>Lê Nguyên Tùng 08/11/1994</v>
          </cell>
          <cell r="D395">
            <v>17058469</v>
          </cell>
          <cell r="E395" t="str">
            <v>Lê Nguyên Tùng</v>
          </cell>
          <cell r="F395" t="str">
            <v>Nam</v>
          </cell>
          <cell r="G395" t="str">
            <v>08/11/1994</v>
          </cell>
          <cell r="H395" t="str">
            <v>Nam Định</v>
          </cell>
          <cell r="J395" t="str">
            <v>TCNH</v>
          </cell>
          <cell r="K395" t="str">
            <v>QH-2017-E</v>
          </cell>
          <cell r="L395">
            <v>2</v>
          </cell>
          <cell r="M395" t="str">
            <v>3685/QĐ-ĐHKT ngày 28/12/2017 của Hiệu trưởng Trường ĐHKT</v>
          </cell>
        </row>
        <row r="396">
          <cell r="C396" t="str">
            <v>Trương Lâm Tùng 17/09/1992</v>
          </cell>
          <cell r="D396">
            <v>17058470</v>
          </cell>
          <cell r="E396" t="str">
            <v>Trương Lâm Tùng</v>
          </cell>
          <cell r="F396" t="str">
            <v>Nam</v>
          </cell>
          <cell r="G396" t="str">
            <v>17/09/1992</v>
          </cell>
          <cell r="H396" t="str">
            <v>Tuyên Quang</v>
          </cell>
          <cell r="J396" t="str">
            <v>TCNH</v>
          </cell>
          <cell r="K396" t="str">
            <v>QH-2017-E</v>
          </cell>
          <cell r="L396">
            <v>2</v>
          </cell>
          <cell r="M396" t="str">
            <v>3685/QĐ-ĐHKT ngày 28/12/2017 của Hiệu trưởng Trường ĐHKT</v>
          </cell>
        </row>
        <row r="397">
          <cell r="C397" t="str">
            <v>Nguyễn Hồng Vân 19/07/1994</v>
          </cell>
          <cell r="D397">
            <v>17058471</v>
          </cell>
          <cell r="E397" t="str">
            <v>Nguyễn Hồng Vân</v>
          </cell>
          <cell r="F397" t="str">
            <v>Nữ</v>
          </cell>
          <cell r="G397" t="str">
            <v>19/07/1994</v>
          </cell>
          <cell r="H397" t="str">
            <v>Hà Nội</v>
          </cell>
          <cell r="J397" t="str">
            <v>TCNH</v>
          </cell>
          <cell r="K397" t="str">
            <v>QH-2017-E</v>
          </cell>
          <cell r="L397">
            <v>2</v>
          </cell>
          <cell r="M397" t="str">
            <v>3685/QĐ-ĐHKT ngày 28/12/2017 của Hiệu trưởng Trường ĐHKT</v>
          </cell>
        </row>
        <row r="398">
          <cell r="C398" t="str">
            <v>Lê Thị Hải Yến 25/11/1987</v>
          </cell>
          <cell r="D398">
            <v>17058472</v>
          </cell>
          <cell r="E398" t="str">
            <v>Lê Thị Hải Yến</v>
          </cell>
          <cell r="F398" t="str">
            <v>Nữ</v>
          </cell>
          <cell r="G398" t="str">
            <v>25/11/1987</v>
          </cell>
          <cell r="H398" t="str">
            <v>Nam Định</v>
          </cell>
          <cell r="J398" t="str">
            <v>TCNH</v>
          </cell>
          <cell r="K398" t="str">
            <v>QH-2017-E</v>
          </cell>
          <cell r="L398">
            <v>2</v>
          </cell>
          <cell r="M398" t="str">
            <v>3685/QĐ-ĐHKT ngày 28/12/2017 của Hiệu trưởng Trường ĐHKT</v>
          </cell>
        </row>
        <row r="399">
          <cell r="C399" t="str">
            <v>Hoàng Xuân Bách 24/11/1991</v>
          </cell>
          <cell r="D399">
            <v>17058473</v>
          </cell>
          <cell r="E399" t="str">
            <v>Hoàng Xuân Bách</v>
          </cell>
          <cell r="F399" t="str">
            <v>Nam</v>
          </cell>
          <cell r="G399" t="str">
            <v>24/11/1991</v>
          </cell>
          <cell r="H399" t="str">
            <v>Hưng Yên</v>
          </cell>
          <cell r="J399" t="str">
            <v>TCNH</v>
          </cell>
          <cell r="K399" t="str">
            <v>QH-2017-E</v>
          </cell>
          <cell r="L399">
            <v>2</v>
          </cell>
          <cell r="M399" t="str">
            <v>3685/QĐ-ĐHKT ngày 28/12/2017 của Hiệu trưởng Trường ĐHKT</v>
          </cell>
        </row>
        <row r="400">
          <cell r="C400" t="str">
            <v>Đặng Cao Cường 26/03/1993</v>
          </cell>
          <cell r="D400">
            <v>17058474</v>
          </cell>
          <cell r="E400" t="str">
            <v>Đặng Cao Cường</v>
          </cell>
          <cell r="F400" t="str">
            <v>Nam</v>
          </cell>
          <cell r="G400" t="str">
            <v>26/03/1993</v>
          </cell>
          <cell r="H400" t="str">
            <v>Hải Dương</v>
          </cell>
          <cell r="J400" t="str">
            <v>TCNH</v>
          </cell>
          <cell r="K400" t="str">
            <v>QH-2017-E</v>
          </cell>
          <cell r="L400">
            <v>2</v>
          </cell>
          <cell r="M400" t="str">
            <v>3685/QĐ-ĐHKT ngày 28/12/2017 của Hiệu trưởng Trường ĐHKT</v>
          </cell>
        </row>
        <row r="401">
          <cell r="C401" t="str">
            <v>Trần Anh Duy 04/06/1992</v>
          </cell>
          <cell r="D401">
            <v>17058475</v>
          </cell>
          <cell r="E401" t="str">
            <v>Trần Anh Duy</v>
          </cell>
          <cell r="F401" t="str">
            <v>Nam</v>
          </cell>
          <cell r="G401" t="str">
            <v>04/06/1992</v>
          </cell>
          <cell r="H401" t="str">
            <v>Hà Nội</v>
          </cell>
          <cell r="J401" t="str">
            <v>TCNH</v>
          </cell>
          <cell r="K401" t="str">
            <v>QH-2017-E</v>
          </cell>
          <cell r="L401">
            <v>2</v>
          </cell>
          <cell r="M401" t="str">
            <v>3685/QĐ-ĐHKT ngày 28/12/2017 của Hiệu trưởng Trường ĐHKT</v>
          </cell>
        </row>
        <row r="402">
          <cell r="C402" t="str">
            <v>Nguyễn Thúy Hà 19/10/1993</v>
          </cell>
          <cell r="D402">
            <v>17058476</v>
          </cell>
          <cell r="E402" t="str">
            <v>Nguyễn Thúy Hà</v>
          </cell>
          <cell r="F402" t="str">
            <v>Nữ</v>
          </cell>
          <cell r="G402" t="str">
            <v>19/10/1993</v>
          </cell>
          <cell r="H402" t="str">
            <v>Hà Nội</v>
          </cell>
          <cell r="J402" t="str">
            <v>TCNH</v>
          </cell>
          <cell r="K402" t="str">
            <v>QH-2017-E</v>
          </cell>
          <cell r="L402">
            <v>2</v>
          </cell>
          <cell r="M402" t="str">
            <v>3685/QĐ-ĐHKT ngày 28/12/2017 của Hiệu trưởng Trường ĐHKT</v>
          </cell>
        </row>
        <row r="403">
          <cell r="C403" t="str">
            <v>Vũ Thuỳ Linh 24/10/1990</v>
          </cell>
          <cell r="D403">
            <v>17058477</v>
          </cell>
          <cell r="E403" t="str">
            <v>Vũ Thuỳ Linh</v>
          </cell>
          <cell r="F403" t="str">
            <v>Nữ</v>
          </cell>
          <cell r="G403" t="str">
            <v>24/10/1990</v>
          </cell>
          <cell r="H403" t="str">
            <v>Hà Nội</v>
          </cell>
          <cell r="J403" t="str">
            <v>TCNH</v>
          </cell>
          <cell r="K403" t="str">
            <v>QH-2017-E</v>
          </cell>
          <cell r="L403">
            <v>2</v>
          </cell>
          <cell r="M403" t="str">
            <v>3685/QĐ-ĐHKT ngày 28/12/2017 của Hiệu trưởng Trường ĐHKT</v>
          </cell>
        </row>
        <row r="404">
          <cell r="C404" t="str">
            <v>Vũ Đình Luân 10/10/1979</v>
          </cell>
          <cell r="D404">
            <v>17058478</v>
          </cell>
          <cell r="E404" t="str">
            <v>Vũ Đình Luân</v>
          </cell>
          <cell r="F404" t="str">
            <v>Nam</v>
          </cell>
          <cell r="G404" t="str">
            <v>10/10/1979</v>
          </cell>
          <cell r="H404" t="str">
            <v>Hưng Yên</v>
          </cell>
          <cell r="J404" t="str">
            <v>TCNH</v>
          </cell>
          <cell r="K404" t="str">
            <v>QH-2017-E</v>
          </cell>
          <cell r="L404">
            <v>2</v>
          </cell>
          <cell r="M404" t="str">
            <v>3685/QĐ-ĐHKT ngày 28/12/2017 của Hiệu trưởng Trường ĐHKT</v>
          </cell>
        </row>
        <row r="405">
          <cell r="C405" t="str">
            <v>Nguyễn Văn Nghĩa 10/03/1984</v>
          </cell>
          <cell r="D405">
            <v>17058479</v>
          </cell>
          <cell r="E405" t="str">
            <v>Nguyễn Văn Nghĩa</v>
          </cell>
          <cell r="F405" t="str">
            <v>Nam</v>
          </cell>
          <cell r="G405" t="str">
            <v>10/03/1984</v>
          </cell>
          <cell r="H405" t="str">
            <v>Hà Nội</v>
          </cell>
          <cell r="J405" t="str">
            <v>TCNH</v>
          </cell>
          <cell r="K405" t="str">
            <v>QH-2017-E</v>
          </cell>
          <cell r="L405">
            <v>2</v>
          </cell>
          <cell r="M405" t="str">
            <v>3685/QĐ-ĐHKT ngày 28/12/2017 của Hiệu trưởng Trường ĐHKT</v>
          </cell>
        </row>
        <row r="406">
          <cell r="C406" t="str">
            <v>Hoàng Thị Lâm Oanh 20/11/1992</v>
          </cell>
          <cell r="D406">
            <v>17058480</v>
          </cell>
          <cell r="E406" t="str">
            <v>Hoàng Thị Lâm Oanh</v>
          </cell>
          <cell r="F406" t="str">
            <v>Nữ</v>
          </cell>
          <cell r="G406" t="str">
            <v>20/11/1992</v>
          </cell>
          <cell r="H406" t="str">
            <v>Nghệ An</v>
          </cell>
          <cell r="J406" t="str">
            <v>TCNH</v>
          </cell>
          <cell r="K406" t="str">
            <v>QH-2017-E</v>
          </cell>
          <cell r="L406">
            <v>2</v>
          </cell>
          <cell r="M406" t="str">
            <v>3685/QĐ-ĐHKT ngày 28/12/2017 của Hiệu trưởng Trường ĐHKT</v>
          </cell>
        </row>
        <row r="407">
          <cell r="C407" t="str">
            <v>Ngô Thị Tâm 03/12/1990</v>
          </cell>
          <cell r="D407">
            <v>17058481</v>
          </cell>
          <cell r="E407" t="str">
            <v>Ngô Thị Tâm</v>
          </cell>
          <cell r="F407" t="str">
            <v>Nữ</v>
          </cell>
          <cell r="G407" t="str">
            <v>03/12/1990</v>
          </cell>
          <cell r="H407" t="str">
            <v>Hà Nội</v>
          </cell>
          <cell r="J407" t="str">
            <v>TCNH</v>
          </cell>
          <cell r="K407" t="str">
            <v>QH-2017-E</v>
          </cell>
          <cell r="L407">
            <v>2</v>
          </cell>
          <cell r="M407" t="str">
            <v>3685/QĐ-ĐHKT ngày 28/12/2017 của Hiệu trưởng Trường ĐHKT</v>
          </cell>
        </row>
        <row r="408">
          <cell r="C408" t="str">
            <v>Lê Thị Tấm 30/09/1990</v>
          </cell>
          <cell r="D408">
            <v>17058482</v>
          </cell>
          <cell r="E408" t="str">
            <v>Lê Thị Tấm</v>
          </cell>
          <cell r="F408" t="str">
            <v>Nữ</v>
          </cell>
          <cell r="G408" t="str">
            <v>30/09/1990</v>
          </cell>
          <cell r="H408" t="str">
            <v>Bắc Kạn</v>
          </cell>
          <cell r="J408" t="str">
            <v>TCNH</v>
          </cell>
          <cell r="K408" t="str">
            <v>QH-2017-E</v>
          </cell>
          <cell r="L408">
            <v>2</v>
          </cell>
          <cell r="M408" t="str">
            <v>3685/QĐ-ĐHKT ngày 28/12/2017 của Hiệu trưởng Trường ĐHKT</v>
          </cell>
        </row>
        <row r="409">
          <cell r="C409" t="str">
            <v>Đặng Thị Phương Thảo 03/08/1995</v>
          </cell>
          <cell r="D409">
            <v>17058483</v>
          </cell>
          <cell r="E409" t="str">
            <v>Đặng Thị Phương Thảo</v>
          </cell>
          <cell r="F409" t="str">
            <v>Nữ</v>
          </cell>
          <cell r="G409" t="str">
            <v>03/08/1995</v>
          </cell>
          <cell r="H409" t="str">
            <v>Quảng Ninh</v>
          </cell>
          <cell r="J409" t="str">
            <v>TCNH</v>
          </cell>
          <cell r="K409" t="str">
            <v>QH-2017-E</v>
          </cell>
          <cell r="L409">
            <v>2</v>
          </cell>
          <cell r="M409" t="str">
            <v>3685/QĐ-ĐHKT ngày 28/12/2017 của Hiệu trưởng Trường ĐHKT</v>
          </cell>
        </row>
        <row r="410">
          <cell r="C410" t="str">
            <v>Phạm Đức Thịnh 01/06/1975</v>
          </cell>
          <cell r="D410">
            <v>17058484</v>
          </cell>
          <cell r="E410" t="str">
            <v>Phạm Đức Thịnh</v>
          </cell>
          <cell r="F410" t="str">
            <v>Nam</v>
          </cell>
          <cell r="G410" t="str">
            <v>01/06/1975</v>
          </cell>
          <cell r="H410" t="str">
            <v>Ninh Bình</v>
          </cell>
          <cell r="J410" t="str">
            <v>TCNH</v>
          </cell>
          <cell r="K410" t="str">
            <v>QH-2017-E</v>
          </cell>
          <cell r="L410">
            <v>2</v>
          </cell>
          <cell r="M410" t="str">
            <v>3685/QĐ-ĐHKT ngày 28/12/2017 của Hiệu trưởng Trường ĐHKT</v>
          </cell>
        </row>
        <row r="411">
          <cell r="C411" t="str">
            <v>Nguyễn Huyền Trang 18/12/1990</v>
          </cell>
          <cell r="D411">
            <v>17058485</v>
          </cell>
          <cell r="E411" t="str">
            <v>Nguyễn Huyền Trang</v>
          </cell>
          <cell r="F411" t="str">
            <v>Nữ</v>
          </cell>
          <cell r="G411" t="str">
            <v>18/12/1990</v>
          </cell>
          <cell r="H411" t="str">
            <v>Vĩnh Phúc</v>
          </cell>
          <cell r="J411" t="str">
            <v>TCNH</v>
          </cell>
          <cell r="K411" t="str">
            <v>QH-2017-E</v>
          </cell>
          <cell r="L411">
            <v>2</v>
          </cell>
          <cell r="M411" t="str">
            <v>3685/QĐ-ĐHKT ngày 28/12/2017 của Hiệu trưởng Trường ĐHKT</v>
          </cell>
        </row>
        <row r="412">
          <cell r="C412" t="str">
            <v>Nguyễn Thị Huyền Trang 20/06/1986</v>
          </cell>
          <cell r="D412">
            <v>17058486</v>
          </cell>
          <cell r="E412" t="str">
            <v>Nguyễn Thị Huyền Trang</v>
          </cell>
          <cell r="F412" t="str">
            <v>Nữ</v>
          </cell>
          <cell r="G412" t="str">
            <v>20/06/1986</v>
          </cell>
          <cell r="H412" t="str">
            <v>Hà Nội</v>
          </cell>
          <cell r="J412" t="str">
            <v>TCNH</v>
          </cell>
          <cell r="K412" t="str">
            <v>QH-2017-E</v>
          </cell>
          <cell r="L412">
            <v>2</v>
          </cell>
          <cell r="M412" t="str">
            <v>3685/QĐ-ĐHKT ngày 28/12/2017 của Hiệu trưởng Trường ĐHKT</v>
          </cell>
        </row>
        <row r="413">
          <cell r="C413" t="str">
            <v>Trần Thị Khánh Vân 27/10/1994</v>
          </cell>
          <cell r="D413">
            <v>17058487</v>
          </cell>
          <cell r="E413" t="str">
            <v>Trần Thị Khánh Vân</v>
          </cell>
          <cell r="F413" t="str">
            <v>Nữ</v>
          </cell>
          <cell r="G413" t="str">
            <v>27/10/1994</v>
          </cell>
          <cell r="H413" t="str">
            <v>Hà Nội</v>
          </cell>
          <cell r="J413" t="str">
            <v>TCNH</v>
          </cell>
          <cell r="K413" t="str">
            <v>QH-2017-E</v>
          </cell>
          <cell r="L413">
            <v>2</v>
          </cell>
          <cell r="M413" t="str">
            <v>3685/QĐ-ĐHKT ngày 28/12/2017 của Hiệu trưởng Trường ĐHKT</v>
          </cell>
        </row>
        <row r="414">
          <cell r="C414" t="str">
            <v>Nguyễn Thị Xuân 15/09/1994</v>
          </cell>
          <cell r="D414">
            <v>17058488</v>
          </cell>
          <cell r="E414" t="str">
            <v>Nguyễn Thị Xuân</v>
          </cell>
          <cell r="F414" t="str">
            <v>Nữ</v>
          </cell>
          <cell r="G414" t="str">
            <v>15/09/1994</v>
          </cell>
          <cell r="H414" t="str">
            <v>Hà Nam</v>
          </cell>
          <cell r="J414" t="str">
            <v>TCNH</v>
          </cell>
          <cell r="K414" t="str">
            <v>QH-2017-E</v>
          </cell>
          <cell r="L414">
            <v>2</v>
          </cell>
          <cell r="M414" t="str">
            <v>3685/QĐ-ĐHKT ngày 28/12/2017 của Hiệu trưởng Trường ĐHKT</v>
          </cell>
        </row>
        <row r="415">
          <cell r="C415" t="str">
            <v>Vũ Thị Hải Yến 05/01/1989</v>
          </cell>
          <cell r="D415">
            <v>17058489</v>
          </cell>
          <cell r="E415" t="str">
            <v>Vũ Thị Hải Yến</v>
          </cell>
          <cell r="F415" t="str">
            <v>Nữ</v>
          </cell>
          <cell r="G415" t="str">
            <v>05/01/1989</v>
          </cell>
          <cell r="H415" t="str">
            <v>Hà Nội</v>
          </cell>
          <cell r="J415" t="str">
            <v>TCNH</v>
          </cell>
          <cell r="K415" t="str">
            <v>QH-2017-E</v>
          </cell>
          <cell r="L415">
            <v>2</v>
          </cell>
          <cell r="M415" t="str">
            <v>3685/QĐ-ĐHKT ngày 28/12/2017 của Hiệu trưởng Trường ĐHKT</v>
          </cell>
        </row>
        <row r="416">
          <cell r="C416" t="str">
            <v>Nguyễn Quân Hiếu 11/03/1969</v>
          </cell>
          <cell r="D416">
            <v>17058490</v>
          </cell>
          <cell r="E416" t="str">
            <v>Nguyễn Quân Hiếu</v>
          </cell>
          <cell r="F416" t="str">
            <v>Nam</v>
          </cell>
          <cell r="G416" t="str">
            <v>11/03/1969</v>
          </cell>
          <cell r="H416" t="str">
            <v>Bắc Giang</v>
          </cell>
          <cell r="J416" t="str">
            <v>QTTCTC</v>
          </cell>
          <cell r="K416" t="str">
            <v>QH-2017-E</v>
          </cell>
          <cell r="L416">
            <v>2</v>
          </cell>
          <cell r="M416" t="str">
            <v>3685/QĐ-ĐHKT ngày 28/12/2017 của Hiệu trưởng Trường ĐHKT</v>
          </cell>
        </row>
        <row r="417">
          <cell r="C417" t="str">
            <v>Lê Bảo Thắng 16/03/1982</v>
          </cell>
          <cell r="D417">
            <v>17058491</v>
          </cell>
          <cell r="E417" t="str">
            <v>Lê Bảo Thắng</v>
          </cell>
          <cell r="F417" t="str">
            <v>Nam</v>
          </cell>
          <cell r="G417" t="str">
            <v>16/03/1982</v>
          </cell>
          <cell r="H417" t="str">
            <v>Hà Tĩnh</v>
          </cell>
          <cell r="J417" t="str">
            <v>QTTCTC</v>
          </cell>
          <cell r="K417" t="str">
            <v>QH-2017-E</v>
          </cell>
          <cell r="L417">
            <v>2</v>
          </cell>
          <cell r="M417" t="str">
            <v>3685/QĐ-ĐHKT ngày 28/12/2017 của Hiệu trưởng Trường ĐHKT</v>
          </cell>
        </row>
        <row r="418">
          <cell r="C418" t="str">
            <v>Nguyễn Thị An 24/05/1994</v>
          </cell>
          <cell r="D418">
            <v>17058225</v>
          </cell>
          <cell r="E418" t="str">
            <v>Nguyễn Thị An</v>
          </cell>
          <cell r="F418" t="str">
            <v>Nữ</v>
          </cell>
          <cell r="G418" t="str">
            <v>24/05/1994</v>
          </cell>
          <cell r="H418" t="str">
            <v>Nghệ An</v>
          </cell>
          <cell r="J418" t="str">
            <v>QTKD</v>
          </cell>
          <cell r="K418" t="str">
            <v>QH-2017-E</v>
          </cell>
          <cell r="L418">
            <v>2</v>
          </cell>
          <cell r="M418" t="str">
            <v>3685/QĐ-ĐHKT ngày 28/12/2017 của Hiệu trưởng Trường ĐHKT</v>
          </cell>
        </row>
        <row r="419">
          <cell r="C419" t="str">
            <v>Vũ Tư An 01/05/1991</v>
          </cell>
          <cell r="D419">
            <v>17058226</v>
          </cell>
          <cell r="E419" t="str">
            <v>Vũ Tư An</v>
          </cell>
          <cell r="F419" t="str">
            <v>Nữ</v>
          </cell>
          <cell r="G419" t="str">
            <v>01/05/1991</v>
          </cell>
          <cell r="H419" t="str">
            <v>Bắc Ninh</v>
          </cell>
          <cell r="J419" t="str">
            <v>QTKD</v>
          </cell>
          <cell r="K419" t="str">
            <v>QH-2017-E</v>
          </cell>
          <cell r="L419">
            <v>2</v>
          </cell>
          <cell r="M419" t="str">
            <v>3685/QĐ-ĐHKT ngày 28/12/2017 của Hiệu trưởng Trường ĐHKT</v>
          </cell>
        </row>
        <row r="420">
          <cell r="C420" t="str">
            <v>Bùi Sơn Anh 20/12/1991</v>
          </cell>
          <cell r="D420">
            <v>17058227</v>
          </cell>
          <cell r="E420" t="str">
            <v>Bùi Sơn Anh</v>
          </cell>
          <cell r="F420" t="str">
            <v>Nam</v>
          </cell>
          <cell r="G420" t="str">
            <v>20/12/1991</v>
          </cell>
          <cell r="H420" t="str">
            <v>Hà Nội</v>
          </cell>
          <cell r="J420" t="str">
            <v>QTKD</v>
          </cell>
          <cell r="K420" t="str">
            <v>QH-2017-E</v>
          </cell>
          <cell r="L420">
            <v>2</v>
          </cell>
          <cell r="M420" t="str">
            <v>3685/QĐ-ĐHKT ngày 28/12/2017 của Hiệu trưởng Trường ĐHKT</v>
          </cell>
        </row>
        <row r="421">
          <cell r="C421" t="str">
            <v>Nghiêm Đức Anh 15/03/1989</v>
          </cell>
          <cell r="D421">
            <v>17058228</v>
          </cell>
          <cell r="E421" t="str">
            <v>Nghiêm Đức Anh</v>
          </cell>
          <cell r="F421" t="str">
            <v>Nam</v>
          </cell>
          <cell r="G421" t="str">
            <v>15/03/1989</v>
          </cell>
          <cell r="H421" t="str">
            <v>Hà Nội</v>
          </cell>
          <cell r="J421" t="str">
            <v>QTKD</v>
          </cell>
          <cell r="K421" t="str">
            <v>QH-2017-E</v>
          </cell>
          <cell r="L421">
            <v>2</v>
          </cell>
          <cell r="M421" t="str">
            <v>3685/QĐ-ĐHKT ngày 28/12/2017 của Hiệu trưởng Trường ĐHKT</v>
          </cell>
        </row>
        <row r="422">
          <cell r="C422" t="str">
            <v>Nguyễn Hoàng Anh 26/10/1992</v>
          </cell>
          <cell r="D422">
            <v>17058229</v>
          </cell>
          <cell r="E422" t="str">
            <v>Nguyễn Hoàng Anh</v>
          </cell>
          <cell r="F422" t="str">
            <v>Nữ</v>
          </cell>
          <cell r="G422" t="str">
            <v>26/10/1992</v>
          </cell>
          <cell r="H422" t="str">
            <v>Hà Nội</v>
          </cell>
          <cell r="J422" t="str">
            <v>QTKD</v>
          </cell>
          <cell r="K422" t="str">
            <v>QH-2017-E</v>
          </cell>
          <cell r="L422">
            <v>2</v>
          </cell>
          <cell r="M422" t="str">
            <v>3685/QĐ-ĐHKT ngày 28/12/2017 của Hiệu trưởng Trường ĐHKT</v>
          </cell>
        </row>
        <row r="423">
          <cell r="C423" t="str">
            <v>Nguyễn Quỳnh Anh 22/12/1994</v>
          </cell>
          <cell r="D423">
            <v>17058230</v>
          </cell>
          <cell r="E423" t="str">
            <v>Nguyễn Quỳnh Anh</v>
          </cell>
          <cell r="F423" t="str">
            <v>Nữ</v>
          </cell>
          <cell r="G423" t="str">
            <v>22/12/1994</v>
          </cell>
          <cell r="H423" t="str">
            <v>Hoà Bình</v>
          </cell>
          <cell r="J423" t="str">
            <v>QTKD</v>
          </cell>
          <cell r="K423" t="str">
            <v>QH-2017-E</v>
          </cell>
          <cell r="L423">
            <v>2</v>
          </cell>
          <cell r="M423" t="str">
            <v>3685/QĐ-ĐHKT ngày 28/12/2017 của Hiệu trưởng Trường ĐHKT</v>
          </cell>
        </row>
        <row r="424">
          <cell r="C424" t="str">
            <v>Nguyễn Thị Bắc 09/02/1991</v>
          </cell>
          <cell r="D424">
            <v>17058231</v>
          </cell>
          <cell r="E424" t="str">
            <v>Nguyễn Thị Bắc</v>
          </cell>
          <cell r="F424" t="str">
            <v>Nữ</v>
          </cell>
          <cell r="G424" t="str">
            <v>09/02/1991</v>
          </cell>
          <cell r="H424" t="str">
            <v>Bắc Ninh</v>
          </cell>
          <cell r="J424" t="str">
            <v>QTKD</v>
          </cell>
          <cell r="K424" t="str">
            <v>QH-2017-E</v>
          </cell>
          <cell r="L424">
            <v>2</v>
          </cell>
          <cell r="M424" t="str">
            <v>3685/QĐ-ĐHKT ngày 28/12/2017 của Hiệu trưởng Trường ĐHKT</v>
          </cell>
        </row>
        <row r="425">
          <cell r="C425" t="str">
            <v>Nguyễn Thùy Chi 08/06/1984</v>
          </cell>
          <cell r="D425">
            <v>17058232</v>
          </cell>
          <cell r="E425" t="str">
            <v>Nguyễn Thùy Chi</v>
          </cell>
          <cell r="F425" t="str">
            <v>Nữ</v>
          </cell>
          <cell r="G425" t="str">
            <v>08/06/1984</v>
          </cell>
          <cell r="H425" t="str">
            <v>Hải Dương</v>
          </cell>
          <cell r="J425" t="str">
            <v>QTKD</v>
          </cell>
          <cell r="K425" t="str">
            <v>QH-2017-E</v>
          </cell>
          <cell r="L425">
            <v>2</v>
          </cell>
          <cell r="M425" t="str">
            <v>3685/QĐ-ĐHKT ngày 28/12/2017 của Hiệu trưởng Trường ĐHKT</v>
          </cell>
        </row>
        <row r="426">
          <cell r="C426" t="str">
            <v>Trần Ngọc Công 05/06/1989</v>
          </cell>
          <cell r="D426">
            <v>17058233</v>
          </cell>
          <cell r="E426" t="str">
            <v>Trần Ngọc Công</v>
          </cell>
          <cell r="F426" t="str">
            <v>Nam</v>
          </cell>
          <cell r="G426" t="str">
            <v>05/06/1989</v>
          </cell>
          <cell r="H426" t="str">
            <v>Nam Định</v>
          </cell>
          <cell r="J426" t="str">
            <v>QTKD</v>
          </cell>
          <cell r="K426" t="str">
            <v>QH-2017-E</v>
          </cell>
          <cell r="L426">
            <v>2</v>
          </cell>
          <cell r="M426" t="str">
            <v>3685/QĐ-ĐHKT ngày 28/12/2017 của Hiệu trưởng Trường ĐHKT</v>
          </cell>
        </row>
        <row r="427">
          <cell r="C427" t="str">
            <v>Nguyễn Văn Cường 24/06/1989</v>
          </cell>
          <cell r="D427">
            <v>17058234</v>
          </cell>
          <cell r="E427" t="str">
            <v>Nguyễn Văn Cường</v>
          </cell>
          <cell r="F427" t="str">
            <v>Nam</v>
          </cell>
          <cell r="G427" t="str">
            <v>24/06/1989</v>
          </cell>
          <cell r="H427" t="str">
            <v>Hải Dương</v>
          </cell>
          <cell r="J427" t="str">
            <v>QTKD</v>
          </cell>
          <cell r="K427" t="str">
            <v>QH-2017-E</v>
          </cell>
          <cell r="L427">
            <v>2</v>
          </cell>
          <cell r="M427" t="str">
            <v>3685/QĐ-ĐHKT ngày 28/12/2017 của Hiệu trưởng Trường ĐHKT</v>
          </cell>
        </row>
        <row r="428">
          <cell r="C428" t="str">
            <v>Bùi Đăng Dũng 25/04/1993</v>
          </cell>
          <cell r="D428">
            <v>17058236</v>
          </cell>
          <cell r="E428" t="str">
            <v>Bùi Đăng Dũng</v>
          </cell>
          <cell r="F428" t="str">
            <v>Nam</v>
          </cell>
          <cell r="G428" t="str">
            <v>25/04/1993</v>
          </cell>
          <cell r="H428" t="str">
            <v>Vĩnh Phúc</v>
          </cell>
          <cell r="J428" t="str">
            <v>QTKD</v>
          </cell>
          <cell r="K428" t="str">
            <v>QH-2017-E</v>
          </cell>
          <cell r="L428">
            <v>2</v>
          </cell>
          <cell r="M428" t="str">
            <v>3685/QĐ-ĐHKT ngày 28/12/2017 của Hiệu trưởng Trường ĐHKT</v>
          </cell>
        </row>
        <row r="429">
          <cell r="C429" t="str">
            <v>Nguyễn Văn Dũng 18/11/1976</v>
          </cell>
          <cell r="D429">
            <v>17058237</v>
          </cell>
          <cell r="E429" t="str">
            <v>Nguyễn Văn Dũng</v>
          </cell>
          <cell r="F429" t="str">
            <v>Nam</v>
          </cell>
          <cell r="G429" t="str">
            <v>18/11/1976</v>
          </cell>
          <cell r="H429" t="str">
            <v>Thái Nguyên</v>
          </cell>
          <cell r="J429" t="str">
            <v>QTKD</v>
          </cell>
          <cell r="K429" t="str">
            <v>QH-2017-E</v>
          </cell>
          <cell r="L429">
            <v>2</v>
          </cell>
          <cell r="M429" t="str">
            <v>3685/QĐ-ĐHKT ngày 28/12/2017 của Hiệu trưởng Trường ĐHKT</v>
          </cell>
        </row>
        <row r="430">
          <cell r="C430" t="str">
            <v>Nguyễn Thùy Dương 02/12/1994</v>
          </cell>
          <cell r="D430">
            <v>17058238</v>
          </cell>
          <cell r="E430" t="str">
            <v>Nguyễn Thùy Dương</v>
          </cell>
          <cell r="F430" t="str">
            <v>Nữ</v>
          </cell>
          <cell r="G430" t="str">
            <v>02/12/1994</v>
          </cell>
          <cell r="H430" t="str">
            <v>Hà Nội</v>
          </cell>
          <cell r="J430" t="str">
            <v>QTKD</v>
          </cell>
          <cell r="K430" t="str">
            <v>QH-2017-E</v>
          </cell>
          <cell r="L430">
            <v>2</v>
          </cell>
          <cell r="M430" t="str">
            <v>3685/QĐ-ĐHKT ngày 28/12/2017 của Hiệu trưởng Trường ĐHKT</v>
          </cell>
        </row>
        <row r="431">
          <cell r="C431" t="str">
            <v>Nguyễn Thị Hồng Đào 20/10/1984</v>
          </cell>
          <cell r="D431">
            <v>17058239</v>
          </cell>
          <cell r="E431" t="str">
            <v>Nguyễn Thị Hồng Đào</v>
          </cell>
          <cell r="F431" t="str">
            <v>Nữ</v>
          </cell>
          <cell r="G431" t="str">
            <v>20/10/1984</v>
          </cell>
          <cell r="H431" t="str">
            <v>Hà Nội</v>
          </cell>
          <cell r="J431" t="str">
            <v>QTKD</v>
          </cell>
          <cell r="K431" t="str">
            <v>QH-2017-E</v>
          </cell>
          <cell r="L431">
            <v>2</v>
          </cell>
          <cell r="M431" t="str">
            <v>3685/QĐ-ĐHKT ngày 28/12/2017 của Hiệu trưởng Trường ĐHKT</v>
          </cell>
        </row>
        <row r="432">
          <cell r="C432" t="str">
            <v>Phạm Quang Điện 28/12/1993</v>
          </cell>
          <cell r="D432">
            <v>17058240</v>
          </cell>
          <cell r="E432" t="str">
            <v>Phạm Quang Điện</v>
          </cell>
          <cell r="F432" t="str">
            <v>Nam</v>
          </cell>
          <cell r="G432" t="str">
            <v>28/12/1993</v>
          </cell>
          <cell r="H432" t="str">
            <v>Hà Nam</v>
          </cell>
          <cell r="J432" t="str">
            <v>QTKD</v>
          </cell>
          <cell r="K432" t="str">
            <v>QH-2017-E</v>
          </cell>
          <cell r="L432">
            <v>2</v>
          </cell>
          <cell r="M432" t="str">
            <v>3685/QĐ-ĐHKT ngày 28/12/2017 của Hiệu trưởng Trường ĐHKT</v>
          </cell>
        </row>
        <row r="433">
          <cell r="C433" t="str">
            <v>Nguyễn Thúc Đoàn 15/05/1981</v>
          </cell>
          <cell r="D433">
            <v>17058241</v>
          </cell>
          <cell r="E433" t="str">
            <v>Nguyễn Thúc Đoàn</v>
          </cell>
          <cell r="F433" t="str">
            <v>Nam</v>
          </cell>
          <cell r="G433" t="str">
            <v>15/05/1981</v>
          </cell>
          <cell r="H433" t="str">
            <v>Hà Nội</v>
          </cell>
          <cell r="J433" t="str">
            <v>QTKD</v>
          </cell>
          <cell r="K433" t="str">
            <v>QH-2017-E</v>
          </cell>
          <cell r="L433">
            <v>2</v>
          </cell>
          <cell r="M433" t="str">
            <v>3685/QĐ-ĐHKT ngày 28/12/2017 của Hiệu trưởng Trường ĐHKT</v>
          </cell>
        </row>
        <row r="434">
          <cell r="C434" t="str">
            <v>Nguyễn Minh Đức 16/11/1995</v>
          </cell>
          <cell r="D434">
            <v>17058242</v>
          </cell>
          <cell r="E434" t="str">
            <v>Nguyễn Minh Đức</v>
          </cell>
          <cell r="F434" t="str">
            <v>Nam</v>
          </cell>
          <cell r="G434" t="str">
            <v>16/11/1995</v>
          </cell>
          <cell r="H434" t="str">
            <v>Nam Định</v>
          </cell>
          <cell r="J434" t="str">
            <v>QTKD</v>
          </cell>
          <cell r="K434" t="str">
            <v>QH-2017-E</v>
          </cell>
          <cell r="L434">
            <v>2</v>
          </cell>
          <cell r="M434" t="str">
            <v>3685/QĐ-ĐHKT ngày 28/12/2017 của Hiệu trưởng Trường ĐHKT</v>
          </cell>
        </row>
        <row r="435">
          <cell r="C435" t="str">
            <v>Lê Trường Giang 02/11/1984</v>
          </cell>
          <cell r="D435">
            <v>17058243</v>
          </cell>
          <cell r="E435" t="str">
            <v>Lê Trường Giang</v>
          </cell>
          <cell r="F435" t="str">
            <v>Nam</v>
          </cell>
          <cell r="G435" t="str">
            <v>02/11/1984</v>
          </cell>
          <cell r="H435" t="str">
            <v>Hà Nội</v>
          </cell>
          <cell r="J435" t="str">
            <v>QTKD</v>
          </cell>
          <cell r="K435" t="str">
            <v>QH-2017-E</v>
          </cell>
          <cell r="L435">
            <v>2</v>
          </cell>
          <cell r="M435" t="str">
            <v>3685/QĐ-ĐHKT ngày 28/12/2017 của Hiệu trưởng Trường ĐHKT</v>
          </cell>
        </row>
        <row r="436">
          <cell r="C436" t="str">
            <v>Vũ Thu Hà 24/04/1992</v>
          </cell>
          <cell r="D436">
            <v>17058244</v>
          </cell>
          <cell r="E436" t="str">
            <v>Vũ Thu Hà</v>
          </cell>
          <cell r="F436" t="str">
            <v>Nữ</v>
          </cell>
          <cell r="G436" t="str">
            <v>24/04/1992</v>
          </cell>
          <cell r="H436" t="str">
            <v>Sơn La</v>
          </cell>
          <cell r="J436" t="str">
            <v>QTKD</v>
          </cell>
          <cell r="K436" t="str">
            <v>QH-2017-E</v>
          </cell>
          <cell r="L436">
            <v>2</v>
          </cell>
          <cell r="M436" t="str">
            <v>3685/QĐ-ĐHKT ngày 28/12/2017 của Hiệu trưởng Trường ĐHKT</v>
          </cell>
        </row>
        <row r="437">
          <cell r="C437" t="str">
            <v>Lê Thanh Hải 14/08/1987</v>
          </cell>
          <cell r="D437">
            <v>17058245</v>
          </cell>
          <cell r="E437" t="str">
            <v>Lê Thanh Hải</v>
          </cell>
          <cell r="F437" t="str">
            <v>Nam</v>
          </cell>
          <cell r="G437" t="str">
            <v>14/08/1987</v>
          </cell>
          <cell r="H437" t="str">
            <v>Hà Nội</v>
          </cell>
          <cell r="J437" t="str">
            <v>QTKD</v>
          </cell>
          <cell r="K437" t="str">
            <v>QH-2017-E</v>
          </cell>
          <cell r="L437">
            <v>2</v>
          </cell>
          <cell r="M437" t="str">
            <v>3685/QĐ-ĐHKT ngày 28/12/2017 của Hiệu trưởng Trường ĐHKT</v>
          </cell>
        </row>
        <row r="438">
          <cell r="C438" t="str">
            <v>Vương Văn Hạnh 18/05/1981</v>
          </cell>
          <cell r="D438">
            <v>17058246</v>
          </cell>
          <cell r="E438" t="str">
            <v>Vương Văn Hạnh</v>
          </cell>
          <cell r="F438" t="str">
            <v>Nam</v>
          </cell>
          <cell r="G438" t="str">
            <v>18/05/1981</v>
          </cell>
          <cell r="H438" t="str">
            <v>Hải Dương</v>
          </cell>
          <cell r="J438" t="str">
            <v>QTKD</v>
          </cell>
          <cell r="K438" t="str">
            <v>QH-2017-E</v>
          </cell>
          <cell r="L438">
            <v>2</v>
          </cell>
          <cell r="M438" t="str">
            <v>3685/QĐ-ĐHKT ngày 28/12/2017 của Hiệu trưởng Trường ĐHKT</v>
          </cell>
        </row>
        <row r="439">
          <cell r="C439" t="str">
            <v>Bùi Thị Thúy Hằng 26/09/1992</v>
          </cell>
          <cell r="D439">
            <v>17058247</v>
          </cell>
          <cell r="E439" t="str">
            <v>Bùi Thị Thúy Hằng</v>
          </cell>
          <cell r="F439" t="str">
            <v>Nữ</v>
          </cell>
          <cell r="G439" t="str">
            <v>26/09/1992</v>
          </cell>
          <cell r="H439" t="str">
            <v>Hải Dương</v>
          </cell>
          <cell r="J439" t="str">
            <v>QTKD</v>
          </cell>
          <cell r="K439" t="str">
            <v>QH-2017-E</v>
          </cell>
          <cell r="L439">
            <v>2</v>
          </cell>
          <cell r="M439" t="str">
            <v>3685/QĐ-ĐHKT ngày 28/12/2017 của Hiệu trưởng Trường ĐHKT</v>
          </cell>
        </row>
        <row r="440">
          <cell r="C440" t="str">
            <v>Nguyễn Chí Hiếu 27/09/1990</v>
          </cell>
          <cell r="D440">
            <v>17058248</v>
          </cell>
          <cell r="E440" t="str">
            <v>Nguyễn Chí Hiếu</v>
          </cell>
          <cell r="F440" t="str">
            <v>Nam</v>
          </cell>
          <cell r="G440" t="str">
            <v>27/09/1990</v>
          </cell>
          <cell r="H440" t="str">
            <v>Hà Nội</v>
          </cell>
          <cell r="J440" t="str">
            <v>QTKD</v>
          </cell>
          <cell r="K440" t="str">
            <v>QH-2017-E</v>
          </cell>
          <cell r="L440">
            <v>2</v>
          </cell>
          <cell r="M440" t="str">
            <v>3685/QĐ-ĐHKT ngày 28/12/2017 của Hiệu trưởng Trường ĐHKT</v>
          </cell>
        </row>
        <row r="441">
          <cell r="C441" t="str">
            <v>Cao Thị Hồng 23/12/1978</v>
          </cell>
          <cell r="D441">
            <v>17058249</v>
          </cell>
          <cell r="E441" t="str">
            <v>Cao Thị Hồng</v>
          </cell>
          <cell r="F441" t="str">
            <v>Nữ</v>
          </cell>
          <cell r="G441" t="str">
            <v>23/12/1978</v>
          </cell>
          <cell r="H441" t="str">
            <v>Quảng Trị</v>
          </cell>
          <cell r="J441" t="str">
            <v>QTKD</v>
          </cell>
          <cell r="K441" t="str">
            <v>QH-2017-E</v>
          </cell>
          <cell r="L441">
            <v>2</v>
          </cell>
          <cell r="M441" t="str">
            <v>3685/QĐ-ĐHKT ngày 28/12/2017 của Hiệu trưởng Trường ĐHKT</v>
          </cell>
        </row>
        <row r="442">
          <cell r="C442" t="str">
            <v>Phạm Đình Mạnh Hùng 10/03/1989</v>
          </cell>
          <cell r="D442">
            <v>17058250</v>
          </cell>
          <cell r="E442" t="str">
            <v>Phạm Đình Mạnh Hùng</v>
          </cell>
          <cell r="F442" t="str">
            <v>Nam</v>
          </cell>
          <cell r="G442" t="str">
            <v>10/03/1989</v>
          </cell>
          <cell r="H442" t="str">
            <v>Thái Bình</v>
          </cell>
          <cell r="J442" t="str">
            <v>QTKD</v>
          </cell>
          <cell r="K442" t="str">
            <v>QH-2017-E</v>
          </cell>
          <cell r="L442">
            <v>2</v>
          </cell>
          <cell r="M442" t="str">
            <v>3685/QĐ-ĐHKT ngày 28/12/2017 của Hiệu trưởng Trường ĐHKT</v>
          </cell>
        </row>
        <row r="443">
          <cell r="C443" t="str">
            <v>Trình Thị Huyền 16/04/1994</v>
          </cell>
          <cell r="D443">
            <v>17058251</v>
          </cell>
          <cell r="E443" t="str">
            <v>Trình Thị Huyền</v>
          </cell>
          <cell r="F443" t="str">
            <v>Nữ</v>
          </cell>
          <cell r="G443" t="str">
            <v>16/04/1994</v>
          </cell>
          <cell r="H443" t="str">
            <v>Hà Nội</v>
          </cell>
          <cell r="J443" t="str">
            <v>QTKD</v>
          </cell>
          <cell r="K443" t="str">
            <v>QH-2017-E</v>
          </cell>
          <cell r="L443">
            <v>2</v>
          </cell>
          <cell r="M443" t="str">
            <v>3685/QĐ-ĐHKT ngày 28/12/2017 của Hiệu trưởng Trường ĐHKT</v>
          </cell>
        </row>
        <row r="444">
          <cell r="C444" t="str">
            <v>Đặng Hữu Hưng 18/11/1988</v>
          </cell>
          <cell r="D444">
            <v>17058252</v>
          </cell>
          <cell r="E444" t="str">
            <v>Đặng Hữu Hưng</v>
          </cell>
          <cell r="F444" t="str">
            <v>Nam</v>
          </cell>
          <cell r="G444" t="str">
            <v>18/11/1988</v>
          </cell>
          <cell r="H444" t="str">
            <v>Vĩnh Phúc</v>
          </cell>
          <cell r="J444" t="str">
            <v>QTKD</v>
          </cell>
          <cell r="K444" t="str">
            <v>QH-2017-E</v>
          </cell>
          <cell r="L444">
            <v>2</v>
          </cell>
          <cell r="M444" t="str">
            <v>3685/QĐ-ĐHKT ngày 28/12/2017 của Hiệu trưởng Trường ĐHKT</v>
          </cell>
        </row>
        <row r="445">
          <cell r="C445" t="str">
            <v>Lã Hoàng Hưng 28/06/1979</v>
          </cell>
          <cell r="D445">
            <v>17058253</v>
          </cell>
          <cell r="E445" t="str">
            <v>Lã Hoàng Hưng</v>
          </cell>
          <cell r="F445" t="str">
            <v>Nam</v>
          </cell>
          <cell r="G445" t="str">
            <v>28/06/1979</v>
          </cell>
          <cell r="H445" t="str">
            <v>Hà Nội</v>
          </cell>
          <cell r="J445" t="str">
            <v>QTKD</v>
          </cell>
          <cell r="K445" t="str">
            <v>QH-2017-E</v>
          </cell>
          <cell r="L445">
            <v>2</v>
          </cell>
          <cell r="M445" t="str">
            <v>3685/QĐ-ĐHKT ngày 28/12/2017 của Hiệu trưởng Trường ĐHKT</v>
          </cell>
        </row>
        <row r="446">
          <cell r="C446" t="str">
            <v>Trần Quang Hưng 09/06/1989</v>
          </cell>
          <cell r="D446">
            <v>17058254</v>
          </cell>
          <cell r="E446" t="str">
            <v>Trần Quang Hưng</v>
          </cell>
          <cell r="F446" t="str">
            <v>Nam</v>
          </cell>
          <cell r="G446" t="str">
            <v>09/06/1989</v>
          </cell>
          <cell r="H446" t="str">
            <v>Hà Nội</v>
          </cell>
          <cell r="J446" t="str">
            <v>QTKD</v>
          </cell>
          <cell r="K446" t="str">
            <v>QH-2017-E</v>
          </cell>
          <cell r="L446">
            <v>2</v>
          </cell>
          <cell r="M446" t="str">
            <v>3685/QĐ-ĐHKT ngày 28/12/2017 của Hiệu trưởng Trường ĐHKT</v>
          </cell>
        </row>
        <row r="447">
          <cell r="C447" t="str">
            <v>Đinh Thị Lan Hương 26/08/1992</v>
          </cell>
          <cell r="D447">
            <v>17058255</v>
          </cell>
          <cell r="E447" t="str">
            <v>Đinh Thị Lan Hương</v>
          </cell>
          <cell r="F447" t="str">
            <v>Nữ</v>
          </cell>
          <cell r="G447" t="str">
            <v>26/08/1992</v>
          </cell>
          <cell r="H447" t="str">
            <v>Ninh Bình</v>
          </cell>
          <cell r="J447" t="str">
            <v>QTKD</v>
          </cell>
          <cell r="K447" t="str">
            <v>QH-2017-E</v>
          </cell>
          <cell r="L447">
            <v>2</v>
          </cell>
          <cell r="M447" t="str">
            <v>3685/QĐ-ĐHKT ngày 28/12/2017 của Hiệu trưởng Trường ĐHKT</v>
          </cell>
        </row>
        <row r="448">
          <cell r="C448" t="str">
            <v>Đặng Văn Kỳ 28/04/1990</v>
          </cell>
          <cell r="D448">
            <v>17058256</v>
          </cell>
          <cell r="E448" t="str">
            <v>Đặng Văn Kỳ</v>
          </cell>
          <cell r="F448" t="str">
            <v>Nam</v>
          </cell>
          <cell r="G448" t="str">
            <v>28/04/1990</v>
          </cell>
          <cell r="H448" t="str">
            <v>Hải Dương</v>
          </cell>
          <cell r="J448" t="str">
            <v>QTKD</v>
          </cell>
          <cell r="K448" t="str">
            <v>QH-2017-E</v>
          </cell>
          <cell r="L448">
            <v>2</v>
          </cell>
          <cell r="M448" t="str">
            <v>3685/QĐ-ĐHKT ngày 28/12/2017 của Hiệu trưởng Trường ĐHKT</v>
          </cell>
        </row>
        <row r="449">
          <cell r="C449" t="str">
            <v>Nguyễn Thị Chung Linh 03/07/1993</v>
          </cell>
          <cell r="D449">
            <v>17058257</v>
          </cell>
          <cell r="E449" t="str">
            <v>Nguyễn Thị Chung Linh</v>
          </cell>
          <cell r="F449" t="str">
            <v>Nữ</v>
          </cell>
          <cell r="G449" t="str">
            <v>03/07/1993</v>
          </cell>
          <cell r="H449" t="str">
            <v>Thái Bình</v>
          </cell>
          <cell r="J449" t="str">
            <v>QTKD</v>
          </cell>
          <cell r="K449" t="str">
            <v>QH-2017-E</v>
          </cell>
          <cell r="L449">
            <v>2</v>
          </cell>
          <cell r="M449" t="str">
            <v>3685/QĐ-ĐHKT ngày 28/12/2017 của Hiệu trưởng Trường ĐHKT</v>
          </cell>
        </row>
        <row r="450">
          <cell r="C450" t="str">
            <v>Phạm Thị Mỹ Linh 12/06/1993</v>
          </cell>
          <cell r="D450">
            <v>17058258</v>
          </cell>
          <cell r="E450" t="str">
            <v>Phạm Thị Mỹ Linh</v>
          </cell>
          <cell r="F450" t="str">
            <v>Nữ</v>
          </cell>
          <cell r="G450" t="str">
            <v>12/06/1993</v>
          </cell>
          <cell r="H450" t="str">
            <v>Quảng Ninh</v>
          </cell>
          <cell r="J450" t="str">
            <v>QTKD</v>
          </cell>
          <cell r="K450" t="str">
            <v>QH-2017-E</v>
          </cell>
          <cell r="L450">
            <v>2</v>
          </cell>
          <cell r="M450" t="str">
            <v>3685/QĐ-ĐHKT ngày 28/12/2017 của Hiệu trưởng Trường ĐHKT</v>
          </cell>
        </row>
        <row r="451">
          <cell r="C451" t="str">
            <v>Đặng Thị Mai 27/03/1990</v>
          </cell>
          <cell r="D451">
            <v>17058259</v>
          </cell>
          <cell r="E451" t="str">
            <v>Đặng Thị Mai</v>
          </cell>
          <cell r="F451" t="str">
            <v>Nữ</v>
          </cell>
          <cell r="G451" t="str">
            <v>27/03/1990</v>
          </cell>
          <cell r="H451" t="str">
            <v>Hải Dương</v>
          </cell>
          <cell r="J451" t="str">
            <v>QTKD</v>
          </cell>
          <cell r="K451" t="str">
            <v>QH-2017-E</v>
          </cell>
          <cell r="L451">
            <v>2</v>
          </cell>
          <cell r="M451" t="str">
            <v>3685/QĐ-ĐHKT ngày 28/12/2017 của Hiệu trưởng Trường ĐHKT</v>
          </cell>
        </row>
        <row r="452">
          <cell r="C452" t="str">
            <v>Nguyễn Hoàng Minh 30/06/1995</v>
          </cell>
          <cell r="D452">
            <v>17058260</v>
          </cell>
          <cell r="E452" t="str">
            <v>Nguyễn Hoàng Minh</v>
          </cell>
          <cell r="F452" t="str">
            <v>Nam</v>
          </cell>
          <cell r="G452" t="str">
            <v>30/06/1995</v>
          </cell>
          <cell r="H452" t="str">
            <v>Hà Nội</v>
          </cell>
          <cell r="J452" t="str">
            <v>QTKD</v>
          </cell>
          <cell r="K452" t="str">
            <v>QH-2017-E</v>
          </cell>
          <cell r="L452">
            <v>2</v>
          </cell>
          <cell r="M452" t="str">
            <v>3685/QĐ-ĐHKT ngày 28/12/2017 của Hiệu trưởng Trường ĐHKT</v>
          </cell>
        </row>
        <row r="453">
          <cell r="C453" t="str">
            <v>Nguyễn Nhật Minh 11/06/1995</v>
          </cell>
          <cell r="D453">
            <v>17058261</v>
          </cell>
          <cell r="E453" t="str">
            <v>Nguyễn Nhật Minh</v>
          </cell>
          <cell r="F453" t="str">
            <v>Nam</v>
          </cell>
          <cell r="G453" t="str">
            <v>11/06/1995</v>
          </cell>
          <cell r="H453" t="str">
            <v>Hà Nội</v>
          </cell>
          <cell r="J453" t="str">
            <v>QTKD</v>
          </cell>
          <cell r="K453" t="str">
            <v>QH-2017-E</v>
          </cell>
          <cell r="L453">
            <v>2</v>
          </cell>
          <cell r="M453" t="str">
            <v>3685/QĐ-ĐHKT ngày 28/12/2017 của Hiệu trưởng Trường ĐHKT</v>
          </cell>
        </row>
        <row r="454">
          <cell r="C454" t="str">
            <v>Nguyễn Hoài Nam 01/10/1986</v>
          </cell>
          <cell r="D454">
            <v>17058262</v>
          </cell>
          <cell r="E454" t="str">
            <v>Nguyễn Hoài Nam</v>
          </cell>
          <cell r="F454" t="str">
            <v>Nam</v>
          </cell>
          <cell r="G454" t="str">
            <v>01/10/1986</v>
          </cell>
          <cell r="H454" t="str">
            <v>Hà Nội</v>
          </cell>
          <cell r="J454" t="str">
            <v>QTKD</v>
          </cell>
          <cell r="K454" t="str">
            <v>QH-2017-E</v>
          </cell>
          <cell r="L454">
            <v>2</v>
          </cell>
          <cell r="M454" t="str">
            <v>3685/QĐ-ĐHKT ngày 28/12/2017 của Hiệu trưởng Trường ĐHKT</v>
          </cell>
        </row>
        <row r="455">
          <cell r="C455" t="str">
            <v>Nguyễn Thị Thanh Nga 02/08/1994</v>
          </cell>
          <cell r="D455">
            <v>17058263</v>
          </cell>
          <cell r="E455" t="str">
            <v>Nguyễn Thị Thanh Nga</v>
          </cell>
          <cell r="F455" t="str">
            <v>Nữ</v>
          </cell>
          <cell r="G455" t="str">
            <v>02/08/1994</v>
          </cell>
          <cell r="H455" t="str">
            <v>Hà Nội</v>
          </cell>
          <cell r="J455" t="str">
            <v>QTKD</v>
          </cell>
          <cell r="K455" t="str">
            <v>QH-2017-E</v>
          </cell>
          <cell r="L455">
            <v>2</v>
          </cell>
          <cell r="M455" t="str">
            <v>3685/QĐ-ĐHKT ngày 28/12/2017 của Hiệu trưởng Trường ĐHKT</v>
          </cell>
        </row>
        <row r="456">
          <cell r="C456" t="str">
            <v>Phạm Kim Ngân 25/08/1990</v>
          </cell>
          <cell r="D456">
            <v>17058264</v>
          </cell>
          <cell r="E456" t="str">
            <v>Phạm Kim Ngân</v>
          </cell>
          <cell r="F456" t="str">
            <v>Nữ</v>
          </cell>
          <cell r="G456" t="str">
            <v>25/08/1990</v>
          </cell>
          <cell r="H456" t="str">
            <v>Yên Bái</v>
          </cell>
          <cell r="J456" t="str">
            <v>QTKD</v>
          </cell>
          <cell r="K456" t="str">
            <v>QH-2017-E</v>
          </cell>
          <cell r="L456">
            <v>2</v>
          </cell>
          <cell r="M456" t="str">
            <v>3685/QĐ-ĐHKT ngày 28/12/2017 của Hiệu trưởng Trường ĐHKT</v>
          </cell>
        </row>
        <row r="457">
          <cell r="C457" t="str">
            <v>Nguyễn Thành Nhân 11/09/1992</v>
          </cell>
          <cell r="D457">
            <v>17058266</v>
          </cell>
          <cell r="E457" t="str">
            <v>Nguyễn Thành Nhân</v>
          </cell>
          <cell r="F457" t="str">
            <v>Nam</v>
          </cell>
          <cell r="G457" t="str">
            <v>11/09/1992</v>
          </cell>
          <cell r="H457" t="str">
            <v>Hà Nội</v>
          </cell>
          <cell r="J457" t="str">
            <v>QTKD</v>
          </cell>
          <cell r="K457" t="str">
            <v>QH-2017-E</v>
          </cell>
          <cell r="L457">
            <v>2</v>
          </cell>
          <cell r="M457" t="str">
            <v>3685/QĐ-ĐHKT ngày 28/12/2017 của Hiệu trưởng Trường ĐHKT</v>
          </cell>
        </row>
        <row r="458">
          <cell r="C458" t="str">
            <v>Nguyễn Hồng Nhung 12/08/1992</v>
          </cell>
          <cell r="D458">
            <v>17058267</v>
          </cell>
          <cell r="E458" t="str">
            <v>Nguyễn Hồng Nhung</v>
          </cell>
          <cell r="F458" t="str">
            <v>Nữ</v>
          </cell>
          <cell r="G458" t="str">
            <v>12/08/1992</v>
          </cell>
          <cell r="H458" t="str">
            <v>Hải Phòng</v>
          </cell>
          <cell r="J458" t="str">
            <v>QTKD</v>
          </cell>
          <cell r="K458" t="str">
            <v>QH-2017-E</v>
          </cell>
          <cell r="L458">
            <v>2</v>
          </cell>
          <cell r="M458" t="str">
            <v>3685/QĐ-ĐHKT ngày 28/12/2017 của Hiệu trưởng Trường ĐHKT</v>
          </cell>
        </row>
        <row r="459">
          <cell r="C459" t="str">
            <v>Nguyễn Thị Cẩm Nhung 08/08/1993</v>
          </cell>
          <cell r="D459">
            <v>17058268</v>
          </cell>
          <cell r="E459" t="str">
            <v>Nguyễn Thị Cẩm Nhung</v>
          </cell>
          <cell r="F459" t="str">
            <v>Nữ</v>
          </cell>
          <cell r="G459" t="str">
            <v>08/08/1993</v>
          </cell>
          <cell r="H459" t="str">
            <v>Nghệ An</v>
          </cell>
          <cell r="J459" t="str">
            <v>QTKD</v>
          </cell>
          <cell r="K459" t="str">
            <v>QH-2017-E</v>
          </cell>
          <cell r="L459">
            <v>2</v>
          </cell>
          <cell r="M459" t="str">
            <v>3685/QĐ-ĐHKT ngày 28/12/2017 của Hiệu trưởng Trường ĐHKT</v>
          </cell>
        </row>
        <row r="460">
          <cell r="C460" t="str">
            <v>Lê Hồng Oanh 29/03/1993</v>
          </cell>
          <cell r="D460">
            <v>17058269</v>
          </cell>
          <cell r="E460" t="str">
            <v>Lê Hồng Oanh</v>
          </cell>
          <cell r="F460" t="str">
            <v>Nữ</v>
          </cell>
          <cell r="G460" t="str">
            <v>29/03/1993</v>
          </cell>
          <cell r="H460" t="str">
            <v>Hà Nội</v>
          </cell>
          <cell r="J460" t="str">
            <v>QTKD</v>
          </cell>
          <cell r="K460" t="str">
            <v>QH-2017-E</v>
          </cell>
          <cell r="L460">
            <v>2</v>
          </cell>
          <cell r="M460" t="str">
            <v>3685/QĐ-ĐHKT ngày 28/12/2017 của Hiệu trưởng Trường ĐHKT</v>
          </cell>
        </row>
        <row r="461">
          <cell r="C461" t="str">
            <v>Nguyễn Thị Minh Phương 28/10/1990</v>
          </cell>
          <cell r="D461">
            <v>17058270</v>
          </cell>
          <cell r="E461" t="str">
            <v>Nguyễn Thị Minh Phương</v>
          </cell>
          <cell r="F461" t="str">
            <v>Nữ</v>
          </cell>
          <cell r="G461" t="str">
            <v>28/10/1990</v>
          </cell>
          <cell r="H461" t="str">
            <v>Hà Nam</v>
          </cell>
          <cell r="J461" t="str">
            <v>QTKD</v>
          </cell>
          <cell r="K461" t="str">
            <v>QH-2017-E</v>
          </cell>
          <cell r="L461">
            <v>2</v>
          </cell>
          <cell r="M461" t="str">
            <v>3685/QĐ-ĐHKT ngày 28/12/2017 của Hiệu trưởng Trường ĐHKT</v>
          </cell>
        </row>
        <row r="462">
          <cell r="C462" t="str">
            <v>Nguyễn Đỗ Quyên 02/02/1986</v>
          </cell>
          <cell r="D462">
            <v>17058271</v>
          </cell>
          <cell r="E462" t="str">
            <v>Nguyễn Đỗ Quyên</v>
          </cell>
          <cell r="F462" t="str">
            <v>Nữ</v>
          </cell>
          <cell r="G462" t="str">
            <v>02/02/1986</v>
          </cell>
          <cell r="H462" t="str">
            <v>Tuyên Quang</v>
          </cell>
          <cell r="J462" t="str">
            <v>QTKD</v>
          </cell>
          <cell r="K462" t="str">
            <v>QH-2017-E</v>
          </cell>
          <cell r="L462">
            <v>2</v>
          </cell>
          <cell r="M462" t="str">
            <v>3685/QĐ-ĐHKT ngày 28/12/2017 của Hiệu trưởng Trường ĐHKT</v>
          </cell>
        </row>
        <row r="463">
          <cell r="C463" t="str">
            <v>Đặng Xuân Quỳnh 16/07/1993</v>
          </cell>
          <cell r="D463">
            <v>17058272</v>
          </cell>
          <cell r="E463" t="str">
            <v>Đặng Xuân Quỳnh</v>
          </cell>
          <cell r="F463" t="str">
            <v>Nam</v>
          </cell>
          <cell r="G463" t="str">
            <v>16/07/1993</v>
          </cell>
          <cell r="H463" t="str">
            <v>Hà Nội</v>
          </cell>
          <cell r="J463" t="str">
            <v>QTKD</v>
          </cell>
          <cell r="K463" t="str">
            <v>QH-2017-E</v>
          </cell>
          <cell r="L463">
            <v>2</v>
          </cell>
          <cell r="M463" t="str">
            <v>3685/QĐ-ĐHKT ngày 28/12/2017 của Hiệu trưởng Trường ĐHKT</v>
          </cell>
        </row>
        <row r="464">
          <cell r="C464" t="str">
            <v>Nguyễn Thị Ngọc Thái 17/11/1988</v>
          </cell>
          <cell r="D464">
            <v>17058273</v>
          </cell>
          <cell r="E464" t="str">
            <v>Nguyễn Thị Ngọc Thái</v>
          </cell>
          <cell r="F464" t="str">
            <v>Nữ</v>
          </cell>
          <cell r="G464" t="str">
            <v>17/11/1988</v>
          </cell>
          <cell r="H464" t="str">
            <v>Thái Bình</v>
          </cell>
          <cell r="J464" t="str">
            <v>QTKD</v>
          </cell>
          <cell r="K464" t="str">
            <v>QH-2017-E</v>
          </cell>
          <cell r="L464">
            <v>2</v>
          </cell>
          <cell r="M464" t="str">
            <v>3685/QĐ-ĐHKT ngày 28/12/2017 của Hiệu trưởng Trường ĐHKT</v>
          </cell>
        </row>
        <row r="465">
          <cell r="C465" t="str">
            <v>Trần Hồng Thái 25/07/1983</v>
          </cell>
          <cell r="D465">
            <v>17058274</v>
          </cell>
          <cell r="E465" t="str">
            <v>Trần Hồng Thái</v>
          </cell>
          <cell r="F465" t="str">
            <v>Nữ</v>
          </cell>
          <cell r="G465" t="str">
            <v>25/07/1983</v>
          </cell>
          <cell r="H465" t="str">
            <v>Thái Nguyên</v>
          </cell>
          <cell r="J465" t="str">
            <v>QTKD</v>
          </cell>
          <cell r="K465" t="str">
            <v>QH-2017-E</v>
          </cell>
          <cell r="L465">
            <v>2</v>
          </cell>
          <cell r="M465" t="str">
            <v>3685/QĐ-ĐHKT ngày 28/12/2017 của Hiệu trưởng Trường ĐHKT</v>
          </cell>
        </row>
        <row r="466">
          <cell r="C466" t="str">
            <v>Hà Khắc Thành 17/10/1991</v>
          </cell>
          <cell r="D466">
            <v>17058276</v>
          </cell>
          <cell r="E466" t="str">
            <v>Hà Khắc Thành</v>
          </cell>
          <cell r="F466" t="str">
            <v>Nam</v>
          </cell>
          <cell r="G466" t="str">
            <v>17/10/1991</v>
          </cell>
          <cell r="H466" t="str">
            <v>Phú Thọ</v>
          </cell>
          <cell r="J466" t="str">
            <v>QTKD</v>
          </cell>
          <cell r="K466" t="str">
            <v>QH-2017-E</v>
          </cell>
          <cell r="L466">
            <v>2</v>
          </cell>
          <cell r="M466" t="str">
            <v>3685/QĐ-ĐHKT ngày 28/12/2017 của Hiệu trưởng Trường ĐHKT</v>
          </cell>
        </row>
        <row r="467">
          <cell r="C467" t="str">
            <v>Cao Thị Kim Thúy 28/06/1972</v>
          </cell>
          <cell r="D467">
            <v>17058277</v>
          </cell>
          <cell r="E467" t="str">
            <v>Cao Thị Kim Thúy</v>
          </cell>
          <cell r="F467" t="str">
            <v>Nữ</v>
          </cell>
          <cell r="G467" t="str">
            <v>28/06/1972</v>
          </cell>
          <cell r="H467" t="str">
            <v>Phú Thọ</v>
          </cell>
          <cell r="J467" t="str">
            <v>QTKD</v>
          </cell>
          <cell r="K467" t="str">
            <v>QH-2017-E</v>
          </cell>
          <cell r="L467">
            <v>2</v>
          </cell>
          <cell r="M467" t="str">
            <v>3685/QĐ-ĐHKT ngày 28/12/2017 của Hiệu trưởng Trường ĐHKT</v>
          </cell>
        </row>
        <row r="468">
          <cell r="C468" t="str">
            <v>Phan Thanh Thúy 30/01/1990</v>
          </cell>
          <cell r="D468">
            <v>17058278</v>
          </cell>
          <cell r="E468" t="str">
            <v>Phan Thanh Thúy</v>
          </cell>
          <cell r="F468" t="str">
            <v>Nữ</v>
          </cell>
          <cell r="G468" t="str">
            <v>30/01/1990</v>
          </cell>
          <cell r="H468" t="str">
            <v>Hà Nội</v>
          </cell>
          <cell r="J468" t="str">
            <v>QTKD</v>
          </cell>
          <cell r="K468" t="str">
            <v>QH-2017-E</v>
          </cell>
          <cell r="L468">
            <v>2</v>
          </cell>
          <cell r="M468" t="str">
            <v>3685/QĐ-ĐHKT ngày 28/12/2017 của Hiệu trưởng Trường ĐHKT</v>
          </cell>
        </row>
        <row r="469">
          <cell r="C469" t="str">
            <v>Phạm Quang Tiến 13/02/1991</v>
          </cell>
          <cell r="D469">
            <v>17058279</v>
          </cell>
          <cell r="E469" t="str">
            <v>Phạm Quang Tiến</v>
          </cell>
          <cell r="F469" t="str">
            <v>Nam</v>
          </cell>
          <cell r="G469" t="str">
            <v>13/02/1991</v>
          </cell>
          <cell r="H469" t="str">
            <v>Hà Nội</v>
          </cell>
          <cell r="J469" t="str">
            <v>QTKD</v>
          </cell>
          <cell r="K469" t="str">
            <v>QH-2017-E</v>
          </cell>
          <cell r="L469">
            <v>2</v>
          </cell>
          <cell r="M469" t="str">
            <v>3685/QĐ-ĐHKT ngày 28/12/2017 của Hiệu trưởng Trường ĐHKT</v>
          </cell>
        </row>
        <row r="470">
          <cell r="C470" t="str">
            <v>Cao Thị Trang 30/11/1990</v>
          </cell>
          <cell r="D470">
            <v>17058280</v>
          </cell>
          <cell r="E470" t="str">
            <v>Cao Thị Trang</v>
          </cell>
          <cell r="F470" t="str">
            <v>Nữ</v>
          </cell>
          <cell r="G470" t="str">
            <v>30/11/1990</v>
          </cell>
          <cell r="H470" t="str">
            <v>Thanh Hóa</v>
          </cell>
          <cell r="J470" t="str">
            <v>QTKD</v>
          </cell>
          <cell r="K470" t="str">
            <v>QH-2017-E</v>
          </cell>
          <cell r="L470">
            <v>2</v>
          </cell>
          <cell r="M470" t="str">
            <v>3685/QĐ-ĐHKT ngày 28/12/2017 của Hiệu trưởng Trường ĐHKT</v>
          </cell>
        </row>
        <row r="471">
          <cell r="C471" t="str">
            <v>Nguyễn Thị Thu Trang 14/10/1988</v>
          </cell>
          <cell r="D471">
            <v>17058281</v>
          </cell>
          <cell r="E471" t="str">
            <v>Nguyễn Thị Thu Trang</v>
          </cell>
          <cell r="F471" t="str">
            <v>Nữ</v>
          </cell>
          <cell r="G471" t="str">
            <v>14/10/1988</v>
          </cell>
          <cell r="H471" t="str">
            <v>Hà Giang</v>
          </cell>
          <cell r="J471" t="str">
            <v>QTKD</v>
          </cell>
          <cell r="K471" t="str">
            <v>QH-2017-E</v>
          </cell>
          <cell r="L471">
            <v>2</v>
          </cell>
          <cell r="M471" t="str">
            <v>3685/QĐ-ĐHKT ngày 28/12/2017 của Hiệu trưởng Trường ĐHKT</v>
          </cell>
        </row>
        <row r="472">
          <cell r="C472" t="str">
            <v>Nguyễn Thị Thu Trang 01/08/1991</v>
          </cell>
          <cell r="D472">
            <v>17058282</v>
          </cell>
          <cell r="E472" t="str">
            <v>Nguyễn Thị Thu Trang</v>
          </cell>
          <cell r="F472" t="str">
            <v>Nữ</v>
          </cell>
          <cell r="G472" t="str">
            <v>01/08/1991</v>
          </cell>
          <cell r="H472" t="str">
            <v>Cao Bằng</v>
          </cell>
          <cell r="J472" t="str">
            <v>QTKD</v>
          </cell>
          <cell r="K472" t="str">
            <v>QH-2017-E</v>
          </cell>
          <cell r="L472">
            <v>2</v>
          </cell>
          <cell r="M472" t="str">
            <v>3685/QĐ-ĐHKT ngày 28/12/2017 của Hiệu trưởng Trường ĐHKT</v>
          </cell>
        </row>
        <row r="473">
          <cell r="C473" t="str">
            <v>Vũ Tiến Trọng 21/09/1991</v>
          </cell>
          <cell r="D473">
            <v>17058283</v>
          </cell>
          <cell r="E473" t="str">
            <v>Vũ Tiến Trọng</v>
          </cell>
          <cell r="F473" t="str">
            <v>Nam</v>
          </cell>
          <cell r="G473" t="str">
            <v>21/09/1991</v>
          </cell>
          <cell r="H473" t="str">
            <v>Bắc Ninh</v>
          </cell>
          <cell r="J473" t="str">
            <v>QTKD</v>
          </cell>
          <cell r="K473" t="str">
            <v>QH-2017-E</v>
          </cell>
          <cell r="L473">
            <v>2</v>
          </cell>
          <cell r="M473" t="str">
            <v>3685/QĐ-ĐHKT ngày 28/12/2017 của Hiệu trưởng Trường ĐHKT</v>
          </cell>
        </row>
        <row r="474">
          <cell r="C474" t="str">
            <v>Nguyễn Thành Trung 13/09/1991</v>
          </cell>
          <cell r="D474">
            <v>17058285</v>
          </cell>
          <cell r="E474" t="str">
            <v>Nguyễn Thành Trung</v>
          </cell>
          <cell r="F474" t="str">
            <v>Nam</v>
          </cell>
          <cell r="G474" t="str">
            <v>13/09/1991</v>
          </cell>
          <cell r="H474" t="str">
            <v>Tuyên Quang</v>
          </cell>
          <cell r="J474" t="str">
            <v>QTKD</v>
          </cell>
          <cell r="K474" t="str">
            <v>QH-2017-E</v>
          </cell>
          <cell r="L474">
            <v>2</v>
          </cell>
          <cell r="M474" t="str">
            <v>3685/QĐ-ĐHKT ngày 28/12/2017 của Hiệu trưởng Trường ĐHKT</v>
          </cell>
        </row>
        <row r="475">
          <cell r="C475" t="str">
            <v>Võ Hồ Thanh Trường 12/02/1987</v>
          </cell>
          <cell r="D475">
            <v>17058286</v>
          </cell>
          <cell r="E475" t="str">
            <v>Võ Hồ Thanh Trường</v>
          </cell>
          <cell r="F475" t="str">
            <v>Nam</v>
          </cell>
          <cell r="G475" t="str">
            <v>12/02/1987</v>
          </cell>
          <cell r="H475" t="str">
            <v>Nghệ An</v>
          </cell>
          <cell r="J475" t="str">
            <v>QTKD</v>
          </cell>
          <cell r="K475" t="str">
            <v>QH-2017-E</v>
          </cell>
          <cell r="L475">
            <v>2</v>
          </cell>
          <cell r="M475" t="str">
            <v>3685/QĐ-ĐHKT ngày 28/12/2017 của Hiệu trưởng Trường ĐHKT</v>
          </cell>
        </row>
        <row r="476">
          <cell r="C476" t="str">
            <v>Bùi Quang Tuấn 13/06/1981</v>
          </cell>
          <cell r="D476">
            <v>17058287</v>
          </cell>
          <cell r="E476" t="str">
            <v>Bùi Quang Tuấn</v>
          </cell>
          <cell r="F476" t="str">
            <v>Nam</v>
          </cell>
          <cell r="G476" t="str">
            <v>13/06/1981</v>
          </cell>
          <cell r="H476" t="str">
            <v>Thái Bình</v>
          </cell>
          <cell r="J476" t="str">
            <v>QTKD</v>
          </cell>
          <cell r="K476" t="str">
            <v>QH-2017-E</v>
          </cell>
          <cell r="L476">
            <v>2</v>
          </cell>
          <cell r="M476" t="str">
            <v>3685/QĐ-ĐHKT ngày 28/12/2017 của Hiệu trưởng Trường ĐHKT</v>
          </cell>
        </row>
        <row r="477">
          <cell r="C477" t="str">
            <v>Kiều Anh Tuấn 02/11/1995</v>
          </cell>
          <cell r="D477">
            <v>17058288</v>
          </cell>
          <cell r="E477" t="str">
            <v>Kiều Anh Tuấn</v>
          </cell>
          <cell r="F477" t="str">
            <v>Nam</v>
          </cell>
          <cell r="G477" t="str">
            <v>02/11/1995</v>
          </cell>
          <cell r="H477" t="str">
            <v>Lào Cai</v>
          </cell>
          <cell r="J477" t="str">
            <v>QTKD</v>
          </cell>
          <cell r="K477" t="str">
            <v>QH-2017-E</v>
          </cell>
          <cell r="L477">
            <v>2</v>
          </cell>
          <cell r="M477" t="str">
            <v>3685/QĐ-ĐHKT ngày 28/12/2017 của Hiệu trưởng Trường ĐHKT</v>
          </cell>
        </row>
        <row r="478">
          <cell r="C478" t="str">
            <v>Khương Thanh Tùng 17/11/1990</v>
          </cell>
          <cell r="D478">
            <v>17058289</v>
          </cell>
          <cell r="E478" t="str">
            <v>Khương Thanh Tùng</v>
          </cell>
          <cell r="F478" t="str">
            <v>Nam</v>
          </cell>
          <cell r="G478" t="str">
            <v>17/11/1990</v>
          </cell>
          <cell r="H478" t="str">
            <v>Thanh Hóa</v>
          </cell>
          <cell r="J478" t="str">
            <v>QTKD</v>
          </cell>
          <cell r="K478" t="str">
            <v>QH-2017-E</v>
          </cell>
          <cell r="L478">
            <v>2</v>
          </cell>
          <cell r="M478" t="str">
            <v>3685/QĐ-ĐHKT ngày 28/12/2017 của Hiệu trưởng Trường ĐHKT</v>
          </cell>
        </row>
        <row r="479">
          <cell r="C479" t="str">
            <v>Mai Hoàng Vũ 19/08/1992</v>
          </cell>
          <cell r="D479">
            <v>17058291</v>
          </cell>
          <cell r="E479" t="str">
            <v>Mai Hoàng Vũ</v>
          </cell>
          <cell r="F479" t="str">
            <v>Nam</v>
          </cell>
          <cell r="G479" t="str">
            <v>19/08/1992</v>
          </cell>
          <cell r="H479" t="str">
            <v>Hà Nội</v>
          </cell>
          <cell r="J479" t="str">
            <v>QTKD</v>
          </cell>
          <cell r="K479" t="str">
            <v>QH-2017-E</v>
          </cell>
          <cell r="L479">
            <v>2</v>
          </cell>
          <cell r="M479" t="str">
            <v>3685/QĐ-ĐHKT ngày 28/12/2017 của Hiệu trưởng Trường ĐHKT</v>
          </cell>
        </row>
        <row r="480">
          <cell r="C480" t="str">
            <v>Nguyễn Thu Vân 03/03/1992</v>
          </cell>
          <cell r="D480">
            <v>17058290</v>
          </cell>
          <cell r="E480" t="str">
            <v>Nguyễn Thu Vân</v>
          </cell>
          <cell r="F480" t="str">
            <v>Nữ</v>
          </cell>
          <cell r="G480" t="str">
            <v>03/03/1992</v>
          </cell>
          <cell r="H480" t="str">
            <v>Hà Nội</v>
          </cell>
          <cell r="J480" t="str">
            <v>QTKD</v>
          </cell>
          <cell r="K480" t="str">
            <v>QH-2017-E</v>
          </cell>
          <cell r="L480">
            <v>2</v>
          </cell>
          <cell r="M480" t="str">
            <v>3685/QĐ-ĐHKT ngày 28/12/2017 của Hiệu trưởng Trường ĐHKT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Nguyễn Xuân Bắc 21/10/1993</v>
          </cell>
          <cell r="E2" t="str">
            <v>Nguyễn Xuân Bắc</v>
          </cell>
          <cell r="F2" t="str">
            <v>21/10/1993</v>
          </cell>
          <cell r="G2" t="str">
            <v>Hà Nội</v>
          </cell>
          <cell r="H2" t="str">
            <v>Nam</v>
          </cell>
          <cell r="I2" t="str">
            <v>Kinh tế &amp; Kinh doanh quốc tế</v>
          </cell>
          <cell r="J2" t="str">
            <v>QH-2015-E</v>
          </cell>
          <cell r="K2" t="str">
            <v>Kinh tế quốc tế</v>
          </cell>
          <cell r="L2">
            <v>60310106</v>
          </cell>
          <cell r="M2" t="str">
            <v>1</v>
          </cell>
          <cell r="N2" t="str">
            <v>Kinh tế quốc tế</v>
          </cell>
          <cell r="O2" t="str">
            <v>Thương mại nội khối Asean sau khi thành lập AEC dưới góc nhìn lý thuyết lợi thế so sánh</v>
          </cell>
          <cell r="P2" t="str">
            <v>PGS.TS Nguyễn Xuân Thiên</v>
          </cell>
          <cell r="Q2" t="str">
            <v>Trường Đại học Kinh tế - ĐHQGHN</v>
          </cell>
          <cell r="R2" t="str">
            <v>PGS.TS. Hà Văn Hội</v>
          </cell>
          <cell r="S2" t="str">
            <v>KTTG</v>
          </cell>
          <cell r="T2" t="str">
            <v xml:space="preserve"> Trường ĐH Kinh tế, ĐHQG Hà Nội</v>
          </cell>
          <cell r="U2" t="str">
            <v>PGS.TS. Phạm Thái Quốc</v>
          </cell>
          <cell r="V2" t="str">
            <v>KTTG</v>
          </cell>
          <cell r="W2" t="str">
            <v>Viện Kinh tế chính trị và Thế giới.</v>
          </cell>
          <cell r="X2" t="str">
            <v>PGS.TS. Doãn Kế Bôn</v>
          </cell>
          <cell r="Y2" t="str">
            <v>TMQT</v>
          </cell>
          <cell r="Z2" t="str">
            <v>Trường ĐH Thương Mại</v>
          </cell>
          <cell r="AA2" t="str">
            <v>TS. Nguyễn Tiến Minh</v>
          </cell>
          <cell r="AB2" t="str">
            <v>Kinh tế</v>
          </cell>
          <cell r="AC2" t="str">
            <v>Trường ĐH Kinh tế- ĐHQGHN</v>
          </cell>
          <cell r="AD2" t="str">
            <v>TS. Nguyễn Cẩm Nhung</v>
          </cell>
          <cell r="AE2" t="str">
            <v>TCQT</v>
          </cell>
          <cell r="AF2" t="str">
            <v xml:space="preserve"> Trường ĐH Kinh tế, ĐHQG Hà Nội</v>
          </cell>
          <cell r="AG2" t="str">
            <v>5756/QĐ-ĐHKT ngày 31/12/2015 của Hiệu trưởng Trường Đại học Kinh tế</v>
          </cell>
          <cell r="AH2" t="str">
            <v>21/ĐHKT-QĐ ngày 7/1/2019</v>
          </cell>
          <cell r="AI2">
            <v>3.05</v>
          </cell>
          <cell r="AJ2" t="str">
            <v>2723 /QĐ-ĐHKT</v>
          </cell>
          <cell r="AK2" t="str">
            <v>ngày 24 tháng 09 năm 2019</v>
          </cell>
          <cell r="AL2">
            <v>8.8000000000000007</v>
          </cell>
          <cell r="AM2" t="str">
            <v>A</v>
          </cell>
          <cell r="AR2" t="str">
            <v>0974188992</v>
          </cell>
          <cell r="AS2" t="str">
            <v>14h00</v>
          </cell>
          <cell r="AT2" t="str">
            <v>ngày 1 tháng 10 năm 2019</v>
          </cell>
          <cell r="AU2" t="str">
            <v>P.102, giảng đường HTM, 109 Hồ Tùng Mậu</v>
          </cell>
          <cell r="AV2" t="e">
            <v>#N/A</v>
          </cell>
          <cell r="AW2" t="str">
            <v>14h00 ngày 1 tháng 10 năm 2019</v>
          </cell>
          <cell r="AX2" t="str">
            <v>14h00 ngày 1 tháng 10 năm 2019, tại P.102, giảng đường HTM, 109 Hồ Tùng Mậu</v>
          </cell>
          <cell r="AZ2" t="str">
            <v>ngày 24 tháng 09 năm 2019</v>
          </cell>
          <cell r="BA2">
            <v>2723</v>
          </cell>
          <cell r="BB2" t="str">
            <v>/QĐ-ĐHKT</v>
          </cell>
          <cell r="BC2" t="str">
            <v>2723 /QĐ-ĐHKT</v>
          </cell>
          <cell r="BD2" t="str">
            <v>2723 /QĐ-ĐHKT ngày 24 tháng 09 năm 2019</v>
          </cell>
        </row>
        <row r="3">
          <cell r="D3" t="str">
            <v>Lê Thị Thúy Quỳnh 25/01/1990</v>
          </cell>
          <cell r="E3" t="str">
            <v>Lê Thị Thúy Quỳnh</v>
          </cell>
          <cell r="F3" t="str">
            <v>25/01/1990</v>
          </cell>
          <cell r="G3" t="str">
            <v>Cao Bằng</v>
          </cell>
          <cell r="H3" t="str">
            <v>Nữ</v>
          </cell>
          <cell r="I3" t="str">
            <v>Kinh tế &amp; Kinh doanh quốc tế</v>
          </cell>
          <cell r="J3" t="str">
            <v>QH-2016-E</v>
          </cell>
          <cell r="K3" t="str">
            <v>Kinh tế quốc tế</v>
          </cell>
          <cell r="L3" t="str">
            <v>60310106</v>
          </cell>
          <cell r="M3" t="str">
            <v>1</v>
          </cell>
          <cell r="N3" t="str">
            <v>Kinh tế quốc tế</v>
          </cell>
          <cell r="O3" t="str">
            <v>Môi trường thu hút FDI vào ngành nông nghiệp tại Việt Nam: Thực trạng và giải pháp</v>
          </cell>
          <cell r="P3" t="str">
            <v>TS Phạm Thu Phương</v>
          </cell>
          <cell r="Q3" t="str">
            <v>Trường Đại học Kinh tế - ĐHQGHN</v>
          </cell>
          <cell r="R3" t="str">
            <v>PGS.TS. Hà Văn Hội</v>
          </cell>
          <cell r="S3" t="str">
            <v>KTTG</v>
          </cell>
          <cell r="T3" t="str">
            <v xml:space="preserve"> Trường ĐH Kinh tế, ĐHQG Hà Nội</v>
          </cell>
          <cell r="U3" t="str">
            <v>TS. Nguyễn Cẩm Nhung</v>
          </cell>
          <cell r="V3" t="str">
            <v>TCQT</v>
          </cell>
          <cell r="W3" t="str">
            <v xml:space="preserve"> Trường ĐH Kinh tế, ĐHQG Hà Nội</v>
          </cell>
          <cell r="X3" t="str">
            <v>PGS.TS. Doãn Kế Bôn</v>
          </cell>
          <cell r="Y3" t="str">
            <v>TMQT</v>
          </cell>
          <cell r="Z3" t="str">
            <v>Trường ĐH Thương Mại</v>
          </cell>
          <cell r="AA3" t="str">
            <v>TS. Nguyễn Tiến Minh</v>
          </cell>
          <cell r="AB3" t="str">
            <v>Kinh tế</v>
          </cell>
          <cell r="AC3" t="str">
            <v>Trường ĐH Kinh tế- ĐHQGHN</v>
          </cell>
          <cell r="AD3" t="str">
            <v>PGS.TS. Phạm Thái Quốc</v>
          </cell>
          <cell r="AE3" t="str">
            <v>KTTG</v>
          </cell>
          <cell r="AF3" t="str">
            <v>Viện Kinh tế chính trị và Thế giới.</v>
          </cell>
          <cell r="AG3" t="str">
            <v>2350/QĐ-ĐHKT ngày 25/8/2016 của Hiệu trưởng Trường ĐHKT</v>
          </cell>
          <cell r="AH3" t="str">
            <v>3073/ĐHKT-QĐ ngày 8/11/2017</v>
          </cell>
          <cell r="AI3">
            <v>3.02</v>
          </cell>
          <cell r="AJ3" t="str">
            <v>2724 /QĐ-ĐHKT</v>
          </cell>
          <cell r="AK3" t="str">
            <v>ngày 24 tháng 09 năm 2019</v>
          </cell>
          <cell r="AL3">
            <v>8.8000000000000007</v>
          </cell>
          <cell r="AM3" t="str">
            <v>A</v>
          </cell>
          <cell r="AR3" t="str">
            <v>0986944264</v>
          </cell>
          <cell r="AS3" t="str">
            <v>14h00</v>
          </cell>
          <cell r="AT3" t="str">
            <v>ngày 1 tháng 10 năm 2019</v>
          </cell>
          <cell r="AU3" t="str">
            <v>P.102, giảng đường HTM, 109 Hồ Tùng Mậu</v>
          </cell>
          <cell r="AV3" t="e">
            <v>#N/A</v>
          </cell>
          <cell r="AW3" t="str">
            <v>14h00 ngày 1 tháng 10 năm 2019</v>
          </cell>
          <cell r="AX3" t="str">
            <v>14h00 ngày 1 tháng 10 năm 2019, tại P.102, giảng đường HTM, 109 Hồ Tùng Mậu</v>
          </cell>
          <cell r="AZ3" t="str">
            <v>ngày 24 tháng 09 năm 2019</v>
          </cell>
          <cell r="BA3">
            <v>2724</v>
          </cell>
          <cell r="BB3" t="str">
            <v>/QĐ-ĐHKT</v>
          </cell>
          <cell r="BC3" t="str">
            <v>2724 /QĐ-ĐHKT</v>
          </cell>
          <cell r="BD3" t="str">
            <v>2724 /QĐ-ĐHKT ngày 24 tháng 09 năm 2019</v>
          </cell>
        </row>
        <row r="4">
          <cell r="D4" t="str">
            <v>Nguyễn Thị Huệ 28/09/1989</v>
          </cell>
          <cell r="E4" t="str">
            <v>Nguyễn Thị Huệ</v>
          </cell>
          <cell r="F4" t="str">
            <v>28/09/1989</v>
          </cell>
          <cell r="G4" t="str">
            <v>Hà Nội</v>
          </cell>
          <cell r="H4" t="str">
            <v>Nữ</v>
          </cell>
          <cell r="I4" t="str">
            <v>Kinh tế &amp; Kinh doanh quốc tế</v>
          </cell>
          <cell r="J4" t="str">
            <v>QH-2017-E</v>
          </cell>
          <cell r="K4" t="str">
            <v>Kinh tế quốc tế</v>
          </cell>
          <cell r="L4">
            <v>60310106</v>
          </cell>
          <cell r="M4" t="str">
            <v>1</v>
          </cell>
          <cell r="N4" t="str">
            <v>Kinh tế quốc tế</v>
          </cell>
          <cell r="O4" t="str">
            <v>Rào cản kỹ thuật trong thương mại đối với nông sản Việt Nam xuất khẩu sang thị trường Nhật Bản</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Phạm Thái Quốc</v>
          </cell>
          <cell r="V4" t="str">
            <v>KTTG</v>
          </cell>
          <cell r="W4" t="str">
            <v>Viện Kinh tế chính trị và Thế giới.</v>
          </cell>
          <cell r="X4" t="str">
            <v>TS. Nguyễn Cẩm Nhung</v>
          </cell>
          <cell r="Y4" t="str">
            <v>TCQT</v>
          </cell>
          <cell r="Z4" t="str">
            <v xml:space="preserve"> Trường ĐH Kinh tế, ĐHQG Hà Nội</v>
          </cell>
          <cell r="AA4" t="str">
            <v>TS. Nguyễn Tiến Minh</v>
          </cell>
          <cell r="AB4" t="str">
            <v>Kinh tế</v>
          </cell>
          <cell r="AC4" t="str">
            <v>Trường ĐH Kinh tế- ĐHQGHN</v>
          </cell>
          <cell r="AD4" t="str">
            <v>PGS.TS. Doãn Kế Bôn</v>
          </cell>
          <cell r="AE4" t="str">
            <v>TMQT</v>
          </cell>
          <cell r="AF4" t="str">
            <v>Trường ĐH Thương Mại</v>
          </cell>
          <cell r="AG4" t="str">
            <v>1969/QĐ-ĐHKT ngày 19/7/2017 của Hiệu trưởng Trường ĐHKT</v>
          </cell>
          <cell r="AH4" t="str">
            <v>23/ĐHKT-QĐ ngày 7/1/2019</v>
          </cell>
          <cell r="AI4">
            <v>3.49</v>
          </cell>
          <cell r="AJ4" t="str">
            <v>2725 /QĐ-ĐHKT</v>
          </cell>
          <cell r="AK4" t="str">
            <v>ngày 24 tháng 09 năm 2019</v>
          </cell>
          <cell r="AL4">
            <v>8.6</v>
          </cell>
          <cell r="AM4" t="str">
            <v>A</v>
          </cell>
          <cell r="AR4" t="str">
            <v>0972731989</v>
          </cell>
          <cell r="AS4" t="str">
            <v>14h00</v>
          </cell>
          <cell r="AT4" t="str">
            <v>ngày 1 tháng 10 năm 2019</v>
          </cell>
          <cell r="AU4" t="str">
            <v>P.102, giảng đường HTM, 109 Hồ Tùng Mậu</v>
          </cell>
          <cell r="AV4" t="e">
            <v>#N/A</v>
          </cell>
          <cell r="AW4" t="str">
            <v>14h00 ngày 1 tháng 10 năm 2019</v>
          </cell>
          <cell r="AX4" t="str">
            <v>14h00 ngày 1 tháng 10 năm 2019, tại P.102, giảng đường HTM, 109 Hồ Tùng Mậu</v>
          </cell>
          <cell r="AZ4" t="str">
            <v>ngày 24 tháng 09 năm 2019</v>
          </cell>
          <cell r="BA4">
            <v>2725</v>
          </cell>
          <cell r="BB4" t="str">
            <v>/QĐ-ĐHKT</v>
          </cell>
          <cell r="BC4" t="str">
            <v>2725 /QĐ-ĐHKT</v>
          </cell>
          <cell r="BD4" t="str">
            <v>2725 /QĐ-ĐHKT ngày 24 tháng 09 năm 2019</v>
          </cell>
        </row>
        <row r="5">
          <cell r="D5" t="str">
            <v>Nguyễn Trọng Vinh 01/11/1992</v>
          </cell>
          <cell r="E5" t="str">
            <v>Nguyễn Trọng Vinh</v>
          </cell>
          <cell r="F5" t="str">
            <v>01/11/1992</v>
          </cell>
          <cell r="G5" t="str">
            <v>Bắc Ninh</v>
          </cell>
          <cell r="H5" t="str">
            <v>Nam</v>
          </cell>
          <cell r="I5" t="str">
            <v>Kinh tế &amp; Kinh doanh quốc tế</v>
          </cell>
          <cell r="J5" t="str">
            <v>QH-2016-E</v>
          </cell>
          <cell r="K5" t="str">
            <v>Kinh tế quốc tế</v>
          </cell>
          <cell r="L5" t="str">
            <v>60310106</v>
          </cell>
          <cell r="M5" t="str">
            <v>2</v>
          </cell>
          <cell r="N5" t="str">
            <v>Kinh tế quốc tế</v>
          </cell>
          <cell r="O5" t="str">
            <v>Phân bổ ngân sách Nhà nước: Kinh nghiệm quốc tế và hàm ý cho Việt Nam</v>
          </cell>
          <cell r="P5" t="str">
            <v>TS Nguyễn Cẩm Nhung</v>
          </cell>
          <cell r="Q5" t="str">
            <v>Trường Đại học Kinh tế - ĐHQGHN</v>
          </cell>
          <cell r="R5" t="str">
            <v>PGS.TS. Nguyễn Anh Thu</v>
          </cell>
          <cell r="S5" t="str">
            <v>KTQT</v>
          </cell>
          <cell r="T5" t="str">
            <v xml:space="preserve"> Trường ĐH Kinh tế, ĐHQG Hà Nội</v>
          </cell>
          <cell r="U5" t="str">
            <v>PGS.TS. Nguyễn Duy Dũng</v>
          </cell>
          <cell r="V5" t="str">
            <v>KTCT</v>
          </cell>
          <cell r="W5" t="str">
            <v>Viện Nghiên cứu Đông Nam Á</v>
          </cell>
          <cell r="X5" t="str">
            <v>GS.TS. Đỗ Đức Bình</v>
          </cell>
          <cell r="Y5" t="str">
            <v>KTQT</v>
          </cell>
          <cell r="Z5" t="str">
            <v>Trường ĐH Kinh tế Quốc dân</v>
          </cell>
          <cell r="AA5" t="str">
            <v>TS. Phạm Thu Phương</v>
          </cell>
          <cell r="AB5" t="str">
            <v>KTQT</v>
          </cell>
          <cell r="AC5" t="str">
            <v xml:space="preserve"> Trường ĐH Kinh tế, ĐHQG Hà Nội</v>
          </cell>
          <cell r="AD5" t="str">
            <v>PGS.TS. Nguyễn Việt Khôi</v>
          </cell>
          <cell r="AE5" t="str">
            <v>KTQT</v>
          </cell>
          <cell r="AF5" t="str">
            <v xml:space="preserve"> Trường ĐH Kinh tế, ĐHQG Hà Nội</v>
          </cell>
          <cell r="AG5" t="str">
            <v>2350/QĐ-ĐHKT ngày 25/8/2016 của Hiệu trưởng Trường ĐHKT</v>
          </cell>
          <cell r="AH5" t="str">
            <v>3079/ĐHKT-QĐ ngày 8/11/2017</v>
          </cell>
          <cell r="AI5">
            <v>3.82</v>
          </cell>
          <cell r="AJ5" t="str">
            <v>2726 /QĐ-ĐHKT</v>
          </cell>
          <cell r="AK5" t="str">
            <v>ngày 24 tháng 09 năm 2019</v>
          </cell>
          <cell r="AL5">
            <v>9</v>
          </cell>
          <cell r="AM5" t="str">
            <v>A+</v>
          </cell>
          <cell r="AR5" t="str">
            <v>0983736215</v>
          </cell>
          <cell r="AS5" t="str">
            <v>14h00</v>
          </cell>
          <cell r="AT5" t="str">
            <v>ngày 9 tháng 10 năm 2019</v>
          </cell>
          <cell r="AU5" t="str">
            <v>P.102, giảng đường HTM, 109 Hồ Tùng Mậu</v>
          </cell>
          <cell r="AV5" t="e">
            <v>#N/A</v>
          </cell>
          <cell r="AW5" t="str">
            <v>14h00 ngày 9 tháng 10 năm 2019</v>
          </cell>
          <cell r="AX5" t="str">
            <v>14h00 ngày 9 tháng 10 năm 2019, tại P.102, giảng đường HTM, 109 Hồ Tùng Mậu</v>
          </cell>
          <cell r="AZ5" t="str">
            <v>ngày 24 tháng 09 năm 2019</v>
          </cell>
          <cell r="BA5">
            <v>2726</v>
          </cell>
          <cell r="BB5" t="str">
            <v>/QĐ-ĐHKT</v>
          </cell>
          <cell r="BC5" t="str">
            <v>2726 /QĐ-ĐHKT</v>
          </cell>
          <cell r="BD5" t="str">
            <v>2726 /QĐ-ĐHKT ngày 24 tháng 09 năm 2019</v>
          </cell>
        </row>
        <row r="6">
          <cell r="D6" t="str">
            <v>Trần Thị Thu Trang 11/12/1986</v>
          </cell>
          <cell r="E6" t="str">
            <v>Trần Thị Thu Trang</v>
          </cell>
          <cell r="F6" t="str">
            <v>11/12/1986</v>
          </cell>
          <cell r="G6" t="str">
            <v>Hà Nam</v>
          </cell>
          <cell r="H6" t="str">
            <v>Nữ</v>
          </cell>
          <cell r="I6" t="str">
            <v>Kinh tế &amp; Kinh doanh quốc tế</v>
          </cell>
          <cell r="J6" t="str">
            <v>QH-2017-E</v>
          </cell>
          <cell r="K6" t="str">
            <v>Kinh tế quốc tế</v>
          </cell>
          <cell r="L6">
            <v>60310106</v>
          </cell>
          <cell r="M6" t="str">
            <v>2</v>
          </cell>
          <cell r="N6" t="str">
            <v>Kinh tế quốc tế</v>
          </cell>
          <cell r="O6" t="str">
            <v>Đầu tư thiên thần cho Startup tại Israel: Kinh nghiệm và hàm ý cho Việt Nam</v>
          </cell>
          <cell r="P6" t="str">
            <v>PGS.TS Nguyễn Thị Kim Anh</v>
          </cell>
          <cell r="Q6" t="str">
            <v>Trường Đại học Kinh tế - ĐHQGHN</v>
          </cell>
          <cell r="R6" t="str">
            <v>PGS.TS. Nguyễn Anh Thu</v>
          </cell>
          <cell r="S6" t="str">
            <v>KTQT</v>
          </cell>
          <cell r="T6" t="str">
            <v xml:space="preserve"> Trường ĐH Kinh tế, ĐHQG Hà Nội</v>
          </cell>
          <cell r="U6" t="str">
            <v>PGS.TS. Nguyễn Việt Khôi</v>
          </cell>
          <cell r="V6" t="str">
            <v>KTQT</v>
          </cell>
          <cell r="W6" t="str">
            <v xml:space="preserve"> Trường ĐH Kinh tế, ĐHQG Hà Nội</v>
          </cell>
          <cell r="X6" t="str">
            <v>GS.TS. Đỗ Đức Bình</v>
          </cell>
          <cell r="Y6" t="str">
            <v>KTQT</v>
          </cell>
          <cell r="Z6" t="str">
            <v>Trường ĐH Kinh tế Quốc dân</v>
          </cell>
          <cell r="AA6" t="str">
            <v>TS. Phạm Thu Phương</v>
          </cell>
          <cell r="AB6" t="str">
            <v>KTQT</v>
          </cell>
          <cell r="AC6" t="str">
            <v xml:space="preserve"> Trường ĐH Kinh tế, ĐHQG Hà Nội</v>
          </cell>
          <cell r="AD6" t="str">
            <v>PGS.TS. Nguyễn Duy Dũng</v>
          </cell>
          <cell r="AE6" t="str">
            <v>KTCT</v>
          </cell>
          <cell r="AF6" t="str">
            <v>Viện Nghiên cứu Đông Nam Á</v>
          </cell>
          <cell r="AG6" t="str">
            <v>1969/QĐ-ĐHKT ngày 19/7/2017 của Hiệu trưởng Trường ĐHKT</v>
          </cell>
          <cell r="AH6" t="str">
            <v>26/ĐHKT-QĐ ngày 7/1/2019</v>
          </cell>
          <cell r="AI6">
            <v>3.38</v>
          </cell>
          <cell r="AJ6" t="str">
            <v>2727 /QĐ-ĐHKT</v>
          </cell>
          <cell r="AK6" t="str">
            <v>ngày 24 tháng 09 năm 2019</v>
          </cell>
          <cell r="AL6">
            <v>7.8</v>
          </cell>
          <cell r="AM6" t="str">
            <v>B</v>
          </cell>
          <cell r="AR6" t="str">
            <v>0983976287</v>
          </cell>
          <cell r="AS6" t="str">
            <v>14h00</v>
          </cell>
          <cell r="AT6" t="str">
            <v>ngày 9 tháng 10 năm 2019</v>
          </cell>
          <cell r="AU6" t="str">
            <v>P.102, giảng đường HTM, 109 Hồ Tùng Mậu</v>
          </cell>
          <cell r="AV6" t="e">
            <v>#N/A</v>
          </cell>
          <cell r="AW6" t="str">
            <v>14h00 ngày 9 tháng 10 năm 2019</v>
          </cell>
          <cell r="AX6" t="str">
            <v>14h00 ngày 9 tháng 10 năm 2019, tại P.102, giảng đường HTM, 109 Hồ Tùng Mậu</v>
          </cell>
          <cell r="AZ6" t="str">
            <v>ngày 24 tháng 09 năm 2019</v>
          </cell>
          <cell r="BA6">
            <v>2727</v>
          </cell>
          <cell r="BB6" t="str">
            <v>/QĐ-ĐHKT</v>
          </cell>
          <cell r="BC6" t="str">
            <v>2727 /QĐ-ĐHKT</v>
          </cell>
          <cell r="BD6" t="str">
            <v>2727 /QĐ-ĐHKT ngày 24 tháng 09 năm 2019</v>
          </cell>
        </row>
        <row r="7">
          <cell r="D7" t="str">
            <v>Trần Phương Linh 02/04/1984</v>
          </cell>
          <cell r="E7" t="str">
            <v>Trần Phương Linh</v>
          </cell>
          <cell r="F7" t="str">
            <v>02/04/1984</v>
          </cell>
          <cell r="G7" t="str">
            <v>Hà Nội</v>
          </cell>
          <cell r="H7" t="str">
            <v>Nữ</v>
          </cell>
          <cell r="I7" t="str">
            <v>Kinh tế &amp; Kinh doanh quốc tế</v>
          </cell>
          <cell r="J7" t="str">
            <v>QH-2017-E</v>
          </cell>
          <cell r="K7" t="str">
            <v>Kinh tế quốc tế</v>
          </cell>
          <cell r="L7">
            <v>60310106</v>
          </cell>
          <cell r="M7" t="str">
            <v>2</v>
          </cell>
          <cell r="N7" t="str">
            <v>Kinh tế quốc tế</v>
          </cell>
          <cell r="O7" t="str">
            <v>Nguồn vốn ODA Nhật Bản vào Việt Nam trong lĩnh vực phát triển cơ sở hạ tầng</v>
          </cell>
          <cell r="P7" t="str">
            <v>TS Nguyễn Thị Vũ Hà</v>
          </cell>
          <cell r="Q7" t="str">
            <v>Trường ĐHKT - ĐHQGHN</v>
          </cell>
          <cell r="R7" t="str">
            <v>PGS.TS. Nguyễn Anh Thu</v>
          </cell>
          <cell r="S7" t="str">
            <v>KTQT</v>
          </cell>
          <cell r="T7" t="str">
            <v xml:space="preserve"> Trường ĐH Kinh tế, ĐHQG Hà Nội</v>
          </cell>
          <cell r="U7" t="str">
            <v>PGS.TS. Nguyễn Duy Dũng</v>
          </cell>
          <cell r="V7" t="str">
            <v>KTCT</v>
          </cell>
          <cell r="W7" t="str">
            <v>Viện Nghiên cứu Đông Nam Á</v>
          </cell>
          <cell r="X7" t="str">
            <v>PGS.TS. Nguyễn Việt Khôi</v>
          </cell>
          <cell r="Y7" t="str">
            <v>KTQT</v>
          </cell>
          <cell r="Z7" t="str">
            <v xml:space="preserve"> Trường ĐH Kinh tế, ĐHQG Hà Nội</v>
          </cell>
          <cell r="AA7" t="str">
            <v>TS. Phạm Thu Phương</v>
          </cell>
          <cell r="AB7" t="str">
            <v>KTQT</v>
          </cell>
          <cell r="AC7" t="str">
            <v xml:space="preserve"> Trường ĐH Kinh tế, ĐHQG Hà Nội</v>
          </cell>
          <cell r="AD7" t="str">
            <v>GS.TS. Đỗ Đức Bình</v>
          </cell>
          <cell r="AE7" t="str">
            <v>KTQT</v>
          </cell>
          <cell r="AF7" t="str">
            <v>Trường ĐH Kinh tế Quốc dân</v>
          </cell>
          <cell r="AG7" t="str">
            <v>1969/QĐ-ĐHKT ngày 19/7/2017 của Hiệu trưởng Trường ĐHKT</v>
          </cell>
          <cell r="AH7" t="str">
            <v>238/ĐHKT-QĐ ngày 15/1/2019</v>
          </cell>
          <cell r="AI7">
            <v>3.52</v>
          </cell>
          <cell r="AJ7" t="str">
            <v>2728 /QĐ-ĐHKT</v>
          </cell>
          <cell r="AK7" t="str">
            <v>ngày 24 tháng 09 năm 2019</v>
          </cell>
          <cell r="AL7">
            <v>8.3000000000000007</v>
          </cell>
          <cell r="AM7" t="str">
            <v>B+</v>
          </cell>
          <cell r="AR7" t="str">
            <v>0904358816</v>
          </cell>
          <cell r="AS7" t="str">
            <v>14h00</v>
          </cell>
          <cell r="AT7" t="str">
            <v>ngày 9 tháng 10 năm 2019</v>
          </cell>
          <cell r="AU7" t="str">
            <v>P.102, giảng đường HTM, 109 Hồ Tùng Mậu</v>
          </cell>
          <cell r="AV7" t="e">
            <v>#N/A</v>
          </cell>
          <cell r="AW7" t="str">
            <v>14h00 ngày 9 tháng 10 năm 2019</v>
          </cell>
          <cell r="AX7" t="str">
            <v>14h00 ngày 9 tháng 10 năm 2019, tại P.102, giảng đường HTM, 109 Hồ Tùng Mậu</v>
          </cell>
          <cell r="AZ7" t="str">
            <v>ngày 24 tháng 09 năm 2019</v>
          </cell>
          <cell r="BA7">
            <v>2728</v>
          </cell>
          <cell r="BB7" t="str">
            <v>/QĐ-ĐHKT</v>
          </cell>
          <cell r="BC7" t="str">
            <v>2728 /QĐ-ĐHKT</v>
          </cell>
          <cell r="BD7" t="str">
            <v>2728 /QĐ-ĐHKT ngày 24 tháng 09 năm 2019</v>
          </cell>
        </row>
        <row r="8">
          <cell r="D8" t="str">
            <v>Phạm Thị Liên 06/04/1984</v>
          </cell>
          <cell r="E8" t="str">
            <v>Phạm Thị Liên</v>
          </cell>
          <cell r="F8" t="str">
            <v>06/04/1984</v>
          </cell>
          <cell r="G8" t="str">
            <v>Hải Phòng</v>
          </cell>
          <cell r="H8" t="str">
            <v>Nữ</v>
          </cell>
          <cell r="I8" t="str">
            <v>Kinh tế &amp; Kinh doanh quốc tế</v>
          </cell>
          <cell r="J8" t="str">
            <v>QH-2017-E</v>
          </cell>
          <cell r="K8" t="str">
            <v>Kinh tế quốc tế</v>
          </cell>
          <cell r="L8">
            <v>60310106</v>
          </cell>
          <cell r="M8" t="str">
            <v>3</v>
          </cell>
          <cell r="N8" t="str">
            <v>Kinh tế quốc tế</v>
          </cell>
          <cell r="O8" t="str">
            <v>Nhượng quyền thương mại trong lĩnh vực đào tạo ngoại ngữ - Trường hợp tại công ty cổ phần công nghệ giáo dục Istar</v>
          </cell>
          <cell r="P8" t="str">
            <v>TS Nguyễn Cẩm Nhung</v>
          </cell>
          <cell r="Q8" t="str">
            <v>Trường Đại học Kinh tế - ĐHQGHN</v>
          </cell>
          <cell r="R8" t="str">
            <v>PGS.TS. Nguyễn Anh Thu</v>
          </cell>
          <cell r="S8" t="str">
            <v>KTQT</v>
          </cell>
          <cell r="T8" t="str">
            <v xml:space="preserve"> Trường ĐH Kinh tế, ĐHQG Hà Nội</v>
          </cell>
          <cell r="U8" t="str">
            <v>PGS.TS. Trần Văn Tùng</v>
          </cell>
          <cell r="V8" t="str">
            <v>KTTG</v>
          </cell>
          <cell r="W8" t="str">
            <v>Viện Nghiên cứu Châu Phi và Trung Đông</v>
          </cell>
          <cell r="X8" t="str">
            <v>PGS.TS. Đào Ngọc Tiến</v>
          </cell>
          <cell r="Y8" t="str">
            <v>KTQT</v>
          </cell>
          <cell r="Z8" t="str">
            <v>Trường ĐH Ngoại thương</v>
          </cell>
          <cell r="AA8" t="str">
            <v>TS. Nguyễn Thị Vũ Hà</v>
          </cell>
          <cell r="AB8" t="str">
            <v>KTQT</v>
          </cell>
          <cell r="AC8" t="str">
            <v xml:space="preserve"> Trường ĐH Kinh tế, ĐHQG Hà Nội</v>
          </cell>
          <cell r="AD8" t="str">
            <v>PGS.TS. Nguyễn Xuân Thiên</v>
          </cell>
          <cell r="AE8" t="str">
            <v>KTCT</v>
          </cell>
          <cell r="AF8" t="str">
            <v xml:space="preserve"> Trường ĐH Kinh tế, ĐHQG Hà Nội</v>
          </cell>
          <cell r="AG8" t="str">
            <v>1969/QĐ-ĐHKT ngày 19/7/2017 của Hiệu trưởng Trường ĐHKT</v>
          </cell>
          <cell r="AH8" t="str">
            <v>24/ĐHKT-QĐ ngày 7/1/2019</v>
          </cell>
          <cell r="AI8">
            <v>3.37</v>
          </cell>
          <cell r="AJ8" t="str">
            <v>2729 /QĐ-ĐHKT</v>
          </cell>
          <cell r="AK8" t="str">
            <v>ngày 24 tháng 09 năm 2019</v>
          </cell>
          <cell r="AL8">
            <v>7.9</v>
          </cell>
          <cell r="AM8" t="str">
            <v>B</v>
          </cell>
          <cell r="AR8" t="str">
            <v>0904483448</v>
          </cell>
          <cell r="AS8" t="str">
            <v>14h00</v>
          </cell>
          <cell r="AT8" t="str">
            <v>ngày 1 tháng 10 năm 2019</v>
          </cell>
          <cell r="AU8" t="str">
            <v>P.104, giảng đường HTM, 109 Hồ Tùng Mậu</v>
          </cell>
          <cell r="AV8" t="e">
            <v>#N/A</v>
          </cell>
          <cell r="AW8" t="str">
            <v>14h00 ngày 1 tháng 10 năm 2019</v>
          </cell>
          <cell r="AX8" t="str">
            <v>14h00 ngày 1 tháng 10 năm 2019, tại P.104, giảng đường HTM, 109 Hồ Tùng Mậu</v>
          </cell>
          <cell r="AZ8" t="str">
            <v>ngày 24 tháng 09 năm 2019</v>
          </cell>
          <cell r="BA8">
            <v>2729</v>
          </cell>
          <cell r="BB8" t="str">
            <v>/QĐ-ĐHKT</v>
          </cell>
          <cell r="BC8" t="str">
            <v>2729 /QĐ-ĐHKT</v>
          </cell>
          <cell r="BD8" t="str">
            <v>2729 /QĐ-ĐHKT ngày 24 tháng 09 năm 2019</v>
          </cell>
        </row>
        <row r="9">
          <cell r="D9" t="str">
            <v>Nguyễn Thị Hải Hà 25/04/1984</v>
          </cell>
          <cell r="E9" t="str">
            <v>Nguyễn Thị Hải Hà</v>
          </cell>
          <cell r="F9" t="str">
            <v>25/04/1984</v>
          </cell>
          <cell r="G9" t="str">
            <v>Hà Nội</v>
          </cell>
          <cell r="H9" t="str">
            <v>Nữ</v>
          </cell>
          <cell r="I9" t="str">
            <v>Kinh tế &amp; Kinh doanh quốc tế</v>
          </cell>
          <cell r="J9" t="str">
            <v>QH-2017-E</v>
          </cell>
          <cell r="K9" t="str">
            <v>Kinh tế quốc tế</v>
          </cell>
          <cell r="L9">
            <v>60310106</v>
          </cell>
          <cell r="M9" t="str">
            <v>3</v>
          </cell>
          <cell r="N9" t="str">
            <v>Kinh tế quốc tế</v>
          </cell>
          <cell r="O9" t="str">
            <v>Phát triển dịch vụ E-Banking tại Ngân hàng TMCP Ngoại thương Việt Nam trong bối cảnh Việt Nam hội nhập kinh tế quốc tế</v>
          </cell>
          <cell r="P9" t="str">
            <v>TS Nguyễn Tiến Minh</v>
          </cell>
          <cell r="Q9" t="str">
            <v>Trường Đại học Kinh tế - ĐHQGHN</v>
          </cell>
          <cell r="R9" t="str">
            <v>PGS.TS. Nguyễn Anh Thu</v>
          </cell>
          <cell r="S9" t="str">
            <v>KTQT</v>
          </cell>
          <cell r="T9" t="str">
            <v xml:space="preserve"> Trường ĐH Kinh tế, ĐHQG Hà Nội</v>
          </cell>
          <cell r="U9" t="str">
            <v>PGS.TS. Nguyễn Xuân Thiên</v>
          </cell>
          <cell r="V9" t="str">
            <v>KTCT</v>
          </cell>
          <cell r="W9" t="str">
            <v xml:space="preserve"> Trường ĐH Kinh tế, ĐHQG Hà Nội</v>
          </cell>
          <cell r="X9" t="str">
            <v>PGS.TS. Đào Ngọc Tiến</v>
          </cell>
          <cell r="Y9" t="str">
            <v>KTQT</v>
          </cell>
          <cell r="Z9" t="str">
            <v>Trường ĐH Ngoại thương</v>
          </cell>
          <cell r="AA9" t="str">
            <v>TS. Nguyễn Thị Vũ Hà</v>
          </cell>
          <cell r="AB9" t="str">
            <v>KTQT</v>
          </cell>
          <cell r="AC9" t="str">
            <v xml:space="preserve"> Trường ĐH Kinh tế, ĐHQG Hà Nội</v>
          </cell>
          <cell r="AD9" t="str">
            <v>PGS.TS. Trần Văn Tùng</v>
          </cell>
          <cell r="AE9" t="str">
            <v>KTTG</v>
          </cell>
          <cell r="AF9" t="str">
            <v>Viện Nghiên cứu Châu Phi và Trung Đông</v>
          </cell>
          <cell r="AG9" t="str">
            <v>1969/QĐ-ĐHKT ngày 19/7/2017 của Hiệu trưởng Trường ĐHKT</v>
          </cell>
          <cell r="AH9" t="str">
            <v>22/ĐHKT-QĐ ngày 7/1/2019</v>
          </cell>
          <cell r="AI9">
            <v>3.51</v>
          </cell>
          <cell r="AJ9" t="str">
            <v>2730 /QĐ-ĐHKT</v>
          </cell>
          <cell r="AK9" t="str">
            <v>ngày 24 tháng 09 năm 2019</v>
          </cell>
          <cell r="AL9">
            <v>8.8000000000000007</v>
          </cell>
          <cell r="AM9" t="str">
            <v>A</v>
          </cell>
          <cell r="AR9" t="str">
            <v>0386961999</v>
          </cell>
          <cell r="AS9" t="str">
            <v>14h00</v>
          </cell>
          <cell r="AT9" t="str">
            <v>ngày 1 tháng 10 năm 2019</v>
          </cell>
          <cell r="AU9" t="str">
            <v>P.104, giảng đường HTM, 109 Hồ Tùng Mậu</v>
          </cell>
          <cell r="AV9" t="e">
            <v>#N/A</v>
          </cell>
          <cell r="AW9" t="str">
            <v>14h00 ngày 1 tháng 10 năm 2019</v>
          </cell>
          <cell r="AX9" t="str">
            <v>14h00 ngày 1 tháng 10 năm 2019, tại P.104, giảng đường HTM, 109 Hồ Tùng Mậu</v>
          </cell>
          <cell r="AZ9" t="str">
            <v>ngày 24 tháng 09 năm 2019</v>
          </cell>
          <cell r="BA9">
            <v>2730</v>
          </cell>
          <cell r="BB9" t="str">
            <v>/QĐ-ĐHKT</v>
          </cell>
          <cell r="BC9" t="str">
            <v>2730 /QĐ-ĐHKT</v>
          </cell>
          <cell r="BD9" t="str">
            <v>2730 /QĐ-ĐHKT ngày 24 tháng 09 năm 2019</v>
          </cell>
        </row>
        <row r="10">
          <cell r="D10" t="str">
            <v>Phạm Ngọc Thạch 30/11/1993</v>
          </cell>
          <cell r="E10" t="str">
            <v>Phạm Ngọc Thạch</v>
          </cell>
          <cell r="F10" t="str">
            <v>30/11/1993</v>
          </cell>
          <cell r="G10" t="str">
            <v>Hải Phòng</v>
          </cell>
          <cell r="H10" t="str">
            <v>Nam</v>
          </cell>
          <cell r="I10" t="str">
            <v>Kinh tế &amp; Kinh doanh quốc tế</v>
          </cell>
          <cell r="J10" t="str">
            <v>QH-2017-E</v>
          </cell>
          <cell r="K10" t="str">
            <v>Kinh tế quốc tế</v>
          </cell>
          <cell r="L10">
            <v>60310106</v>
          </cell>
          <cell r="M10" t="str">
            <v>3</v>
          </cell>
          <cell r="N10" t="str">
            <v>Kinh tế quốc tế</v>
          </cell>
          <cell r="O10" t="str">
            <v>Chuỗi cung ứng toàn cầu của tập đoàn Microsoft: Nghiên cứu trường hợp Việt Nam</v>
          </cell>
          <cell r="P10" t="str">
            <v>PGS.TS Nguyễn Việt Khôi</v>
          </cell>
          <cell r="Q10" t="str">
            <v>Trường ĐHKT - ĐHQGHN</v>
          </cell>
          <cell r="R10" t="str">
            <v>PGS.TS. Nguyễn Anh Thu</v>
          </cell>
          <cell r="S10" t="str">
            <v>KTQT</v>
          </cell>
          <cell r="T10" t="str">
            <v xml:space="preserve"> Trường ĐH Kinh tế, ĐHQG Hà Nội</v>
          </cell>
          <cell r="U10" t="str">
            <v>PGS.TS. Trần Văn Tùng</v>
          </cell>
          <cell r="V10" t="str">
            <v>KTTG</v>
          </cell>
          <cell r="W10" t="str">
            <v>Viện Nghiên cứu Châu Phi và Trung Đông</v>
          </cell>
          <cell r="X10" t="str">
            <v>PGS.TS. Nguyễn Xuân Thiên</v>
          </cell>
          <cell r="Y10" t="str">
            <v>KTCT</v>
          </cell>
          <cell r="Z10" t="str">
            <v xml:space="preserve"> Trường ĐH Kinh tế, ĐHQG Hà Nội</v>
          </cell>
          <cell r="AA10" t="str">
            <v>TS. Nguyễn Thị Vũ Hà</v>
          </cell>
          <cell r="AB10" t="str">
            <v>KTQT</v>
          </cell>
          <cell r="AC10" t="str">
            <v xml:space="preserve"> Trường ĐH Kinh tế, ĐHQG Hà Nội</v>
          </cell>
          <cell r="AD10" t="str">
            <v>PGS.TS. Đào Ngọc Tiến</v>
          </cell>
          <cell r="AE10" t="str">
            <v>KTQT</v>
          </cell>
          <cell r="AF10" t="str">
            <v>Trường ĐH Ngoại thương</v>
          </cell>
          <cell r="AG10" t="str">
            <v>1969/QĐ-ĐHKT ngày 19/7/2017 của Hiệu trưởng Trường ĐHKT</v>
          </cell>
          <cell r="AH10" t="str">
            <v>239/ĐHKT-QĐ ngày 15/1/2019</v>
          </cell>
          <cell r="AI10">
            <v>3.56</v>
          </cell>
          <cell r="AJ10" t="str">
            <v>2731 /QĐ-ĐHKT</v>
          </cell>
          <cell r="AK10" t="str">
            <v>ngày 24 tháng 09 năm 2019</v>
          </cell>
          <cell r="AL10">
            <v>8.1999999999999993</v>
          </cell>
          <cell r="AM10" t="str">
            <v>B+</v>
          </cell>
          <cell r="AR10" t="str">
            <v>0919198468</v>
          </cell>
          <cell r="AS10" t="str">
            <v>14h00</v>
          </cell>
          <cell r="AT10" t="str">
            <v>ngày 1 tháng 10 năm 2019</v>
          </cell>
          <cell r="AU10" t="str">
            <v>P.104, giảng đường HTM, 109 Hồ Tùng Mậu</v>
          </cell>
          <cell r="AV10" t="e">
            <v>#N/A</v>
          </cell>
          <cell r="AW10" t="str">
            <v>14h00 ngày 1 tháng 10 năm 2019</v>
          </cell>
          <cell r="AX10" t="str">
            <v>14h00 ngày 1 tháng 10 năm 2019, tại P.104, giảng đường HTM, 109 Hồ Tùng Mậu</v>
          </cell>
          <cell r="AZ10" t="str">
            <v>ngày 24 tháng 09 năm 2019</v>
          </cell>
          <cell r="BA10">
            <v>2731</v>
          </cell>
          <cell r="BB10" t="str">
            <v>/QĐ-ĐHKT</v>
          </cell>
          <cell r="BC10" t="str">
            <v>2731 /QĐ-ĐHKT</v>
          </cell>
          <cell r="BD10" t="str">
            <v>2731 /QĐ-ĐHKT ngày 24 tháng 09 năm 2019</v>
          </cell>
        </row>
        <row r="11">
          <cell r="D11" t="str">
            <v>Chu Tiến Minh 16/07/1995</v>
          </cell>
          <cell r="E11" t="str">
            <v>Chu Tiến Minh</v>
          </cell>
          <cell r="F11" t="str">
            <v>16/07/1995</v>
          </cell>
          <cell r="G11" t="str">
            <v>Hà Nội</v>
          </cell>
          <cell r="H11" t="str">
            <v>Nam</v>
          </cell>
          <cell r="I11" t="str">
            <v>Kinh tế &amp; Kinh doanh quốc tế</v>
          </cell>
          <cell r="J11" t="str">
            <v>QH-2017-E</v>
          </cell>
          <cell r="K11" t="str">
            <v>Kinh tế quốc tế</v>
          </cell>
          <cell r="L11">
            <v>60310106</v>
          </cell>
          <cell r="M11" t="str">
            <v>4</v>
          </cell>
          <cell r="N11" t="str">
            <v>Kinh tế quốc tế</v>
          </cell>
          <cell r="O11" t="str">
            <v>Chính sách ưu đãi thuế và tránh thuế của các nhà đầu tư nước ngoài tại Việt Nam</v>
          </cell>
          <cell r="P11" t="str">
            <v>TS Nguyễn Cẩm Nhung</v>
          </cell>
          <cell r="Q11" t="str">
            <v>Trường Đại học Kinh tế - ĐHQGHN</v>
          </cell>
          <cell r="R11" t="str">
            <v>PGS.TS. Hà Văn Hội</v>
          </cell>
          <cell r="S11" t="str">
            <v>KTTG</v>
          </cell>
          <cell r="T11" t="str">
            <v xml:space="preserve"> Trường ĐH Kinh tế, ĐHQG Hà Nội</v>
          </cell>
          <cell r="U11" t="str">
            <v>PGS.TS. Nguyễn Duy Dũng</v>
          </cell>
          <cell r="V11" t="str">
            <v>KTCT</v>
          </cell>
          <cell r="W11" t="str">
            <v>Viện Nghiên cứu Đông Nam Á</v>
          </cell>
          <cell r="X11" t="str">
            <v>PGS.TS. Phạm Thái Quốc</v>
          </cell>
          <cell r="Y11" t="str">
            <v>KTTG</v>
          </cell>
          <cell r="Z11" t="str">
            <v>Viện Kinh tế chính trị và Thế giới.</v>
          </cell>
          <cell r="AA11" t="str">
            <v>TS. Phạm Thu Phương</v>
          </cell>
          <cell r="AB11" t="str">
            <v>KTQT</v>
          </cell>
          <cell r="AC11" t="str">
            <v xml:space="preserve"> Trường ĐH Kinh tế, ĐHQG Hà Nội</v>
          </cell>
          <cell r="AD11" t="str">
            <v>PGS.TS. Nguyễn Xuân Thiên</v>
          </cell>
          <cell r="AE11" t="str">
            <v>KTCT</v>
          </cell>
          <cell r="AF11" t="str">
            <v xml:space="preserve"> Trường ĐH Kinh tế, ĐHQG Hà Nội</v>
          </cell>
          <cell r="AG11" t="str">
            <v>3685/QĐ-ĐHKT ngày 28/12/2017 của Hiệu trưởng Trường ĐHKT</v>
          </cell>
          <cell r="AH11" t="str">
            <v>611/ĐHKT-QĐ ngày 11/3/2019</v>
          </cell>
          <cell r="AJ11" t="str">
            <v>3137 /QĐ-ĐHKT</v>
          </cell>
          <cell r="AK11" t="str">
            <v>ngày 17 tháng 10 năm 2019</v>
          </cell>
          <cell r="AM11" t="str">
            <v>F</v>
          </cell>
          <cell r="AR11" t="str">
            <v>0966616795</v>
          </cell>
          <cell r="AS11" t="str">
            <v>10h00</v>
          </cell>
          <cell r="AT11" t="str">
            <v>ngày 24 tháng 10 năm 2019</v>
          </cell>
          <cell r="AU11" t="str">
            <v>P.513, nhà E4, 144 Xuân Thủy, Cầu Giấy, HN</v>
          </cell>
          <cell r="AW11" t="str">
            <v>10h00 ngày 24 tháng 10 năm 2019</v>
          </cell>
          <cell r="AX11" t="str">
            <v>10h00 ngày 24 tháng 10 năm 2019, tại P.513, nhà E4, 144 Xuân Thủy, Cầu Giấy, HN</v>
          </cell>
          <cell r="AZ11" t="str">
            <v>ngày 17 tháng 10 năm 2019</v>
          </cell>
          <cell r="BA11">
            <v>3137</v>
          </cell>
          <cell r="BB11" t="str">
            <v>/QĐ-ĐHKT</v>
          </cell>
          <cell r="BC11" t="str">
            <v>3137 /QĐ-ĐHKT</v>
          </cell>
          <cell r="BD11" t="str">
            <v>3137 /QĐ-ĐHKT ngày 17 tháng 10 năm 2019</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gui 6.9"/>
      <sheetName val="Sheet1"/>
      <sheetName val="KTQT"/>
      <sheetName val="QTKD"/>
    </sheetNames>
    <sheetDataSet>
      <sheetData sheetId="0">
        <row r="7">
          <cell r="A7" t="str">
            <v>Nguyễn Xuân Bắc 21/10/1993</v>
          </cell>
          <cell r="B7">
            <v>1</v>
          </cell>
          <cell r="C7" t="e">
            <v>#N/A</v>
          </cell>
          <cell r="D7" t="str">
            <v>Nguyễn Xuân</v>
          </cell>
          <cell r="E7" t="str">
            <v>Bắc</v>
          </cell>
          <cell r="F7" t="str">
            <v>Nguyễn Xuân Bắc</v>
          </cell>
          <cell r="G7" t="str">
            <v>21/10/1993</v>
          </cell>
          <cell r="H7" t="str">
            <v>Hà Nội</v>
          </cell>
          <cell r="I7" t="str">
            <v>Nam</v>
          </cell>
          <cell r="J7" t="str">
            <v>Kinh tế quốc tế</v>
          </cell>
        </row>
        <row r="8">
          <cell r="A8" t="str">
            <v>Lê Thị Thúy Quỳnh 25/01/1990</v>
          </cell>
          <cell r="C8">
            <v>16055008</v>
          </cell>
          <cell r="D8" t="str">
            <v>Lê Thị Thúy</v>
          </cell>
          <cell r="E8" t="str">
            <v>Quỳnh</v>
          </cell>
          <cell r="F8" t="str">
            <v>Lê Thị Thúy Quỳnh</v>
          </cell>
          <cell r="G8" t="str">
            <v>25/01/1990</v>
          </cell>
          <cell r="H8" t="str">
            <v>Cao Bằng</v>
          </cell>
          <cell r="I8" t="str">
            <v>Nữ</v>
          </cell>
          <cell r="J8" t="str">
            <v>Kinh tế quốc tế</v>
          </cell>
        </row>
        <row r="9">
          <cell r="A9" t="str">
            <v>Nguyễn Thị Huệ 28/09/1989</v>
          </cell>
          <cell r="C9">
            <v>17058001</v>
          </cell>
          <cell r="D9" t="str">
            <v>Nguyễn Thị</v>
          </cell>
          <cell r="E9" t="str">
            <v>Huệ</v>
          </cell>
          <cell r="F9" t="str">
            <v>Nguyễn Thị Huệ</v>
          </cell>
          <cell r="G9" t="str">
            <v>28/09/1989</v>
          </cell>
          <cell r="H9" t="str">
            <v>Hà Nội</v>
          </cell>
          <cell r="I9" t="str">
            <v>Nữ</v>
          </cell>
          <cell r="J9" t="str">
            <v>Kinh tế quốc tế</v>
          </cell>
        </row>
        <row r="10">
          <cell r="A10" t="str">
            <v xml:space="preserve">  </v>
          </cell>
        </row>
        <row r="11">
          <cell r="A11" t="str">
            <v>Nguyễn Trọng Vinh 01/11/1992</v>
          </cell>
          <cell r="B11">
            <v>2</v>
          </cell>
          <cell r="C11">
            <v>16055012</v>
          </cell>
          <cell r="D11" t="str">
            <v>Nguyễn Trọng</v>
          </cell>
          <cell r="E11" t="str">
            <v>Vinh</v>
          </cell>
          <cell r="F11" t="str">
            <v>Nguyễn Trọng Vinh</v>
          </cell>
          <cell r="G11" t="str">
            <v>01/11/1992</v>
          </cell>
          <cell r="H11" t="str">
            <v>Bắc Ninh</v>
          </cell>
          <cell r="I11" t="str">
            <v>Nam</v>
          </cell>
          <cell r="J11" t="str">
            <v>Kinh tế quốc tế</v>
          </cell>
        </row>
        <row r="12">
          <cell r="A12" t="str">
            <v>Trần Thị Thu Trang 11/12/1986</v>
          </cell>
          <cell r="C12">
            <v>17058007</v>
          </cell>
          <cell r="D12" t="str">
            <v>Trần Thị Thu</v>
          </cell>
          <cell r="E12" t="str">
            <v>Trang</v>
          </cell>
          <cell r="F12" t="str">
            <v>Trần Thị Thu Trang</v>
          </cell>
          <cell r="G12" t="str">
            <v>11/12/1986</v>
          </cell>
          <cell r="H12" t="str">
            <v>Hà Nam</v>
          </cell>
          <cell r="I12" t="str">
            <v>Nữ</v>
          </cell>
          <cell r="J12" t="str">
            <v>Kinh tế quốc tế</v>
          </cell>
        </row>
        <row r="13">
          <cell r="A13" t="str">
            <v>Trần Phương Linh 02/04/1984</v>
          </cell>
          <cell r="D13" t="str">
            <v>Trần Phương</v>
          </cell>
          <cell r="E13" t="str">
            <v>Linh</v>
          </cell>
          <cell r="F13" t="str">
            <v>Trần Phương Linh</v>
          </cell>
          <cell r="G13" t="str">
            <v>02/04/1984</v>
          </cell>
          <cell r="H13" t="str">
            <v>Hà Nội</v>
          </cell>
          <cell r="I13" t="str">
            <v>Nữ</v>
          </cell>
          <cell r="J13" t="str">
            <v>Kinh tế quốc tế</v>
          </cell>
        </row>
        <row r="14">
          <cell r="A14" t="str">
            <v xml:space="preserve">  </v>
          </cell>
        </row>
        <row r="15">
          <cell r="A15" t="str">
            <v>Phạm Thị Liên 06/04/1984</v>
          </cell>
          <cell r="B15">
            <v>3</v>
          </cell>
          <cell r="C15">
            <v>17058003</v>
          </cell>
          <cell r="D15" t="str">
            <v>Phạm Thị</v>
          </cell>
          <cell r="E15" t="str">
            <v>Liên</v>
          </cell>
          <cell r="F15" t="str">
            <v>Phạm Thị Liên</v>
          </cell>
          <cell r="G15" t="str">
            <v>06/04/1984</v>
          </cell>
          <cell r="H15" t="str">
            <v>Hải Phòng</v>
          </cell>
          <cell r="I15" t="str">
            <v>Nữ</v>
          </cell>
          <cell r="J15" t="str">
            <v>Kinh tế quốc tế</v>
          </cell>
        </row>
        <row r="16">
          <cell r="A16" t="str">
            <v>Nguyễn Thị Hải Hà 25/04/1984</v>
          </cell>
          <cell r="C16">
            <v>17058000</v>
          </cell>
          <cell r="D16" t="str">
            <v>Nguyễn Thị Hải</v>
          </cell>
          <cell r="E16" t="str">
            <v>Hà</v>
          </cell>
          <cell r="F16" t="str">
            <v>Nguyễn Thị Hải Hà</v>
          </cell>
          <cell r="G16" t="str">
            <v>25/04/1984</v>
          </cell>
          <cell r="H16" t="str">
            <v>Hà Nội</v>
          </cell>
          <cell r="I16" t="str">
            <v>Nữ</v>
          </cell>
          <cell r="J16" t="str">
            <v>Kinh tế quốc tế</v>
          </cell>
        </row>
        <row r="17">
          <cell r="A17" t="str">
            <v>Phạm Ngọc Thạch 30/11/1993</v>
          </cell>
          <cell r="C17">
            <v>17058006</v>
          </cell>
          <cell r="D17" t="str">
            <v>Phạm Ngọc</v>
          </cell>
          <cell r="E17" t="str">
            <v>Thạch</v>
          </cell>
          <cell r="F17" t="str">
            <v>Phạm Ngọc Thạch</v>
          </cell>
          <cell r="G17" t="str">
            <v>30/11/1993</v>
          </cell>
          <cell r="H17" t="str">
            <v>Hải Phòng</v>
          </cell>
          <cell r="I17" t="str">
            <v>Nam</v>
          </cell>
          <cell r="J17" t="str">
            <v>Kinh tế quốc tế</v>
          </cell>
        </row>
        <row r="18">
          <cell r="A18" t="str">
            <v xml:space="preserve">  </v>
          </cell>
        </row>
        <row r="19">
          <cell r="A19" t="str">
            <v>Phạm Việt Cường 18/07/1983</v>
          </cell>
          <cell r="C19">
            <v>17058111</v>
          </cell>
          <cell r="D19" t="str">
            <v>Phạm Việt</v>
          </cell>
          <cell r="E19" t="str">
            <v xml:space="preserve"> Cường</v>
          </cell>
          <cell r="F19" t="str">
            <v>Phạm Việt Cường</v>
          </cell>
          <cell r="G19" t="str">
            <v>18/07/1983</v>
          </cell>
          <cell r="H19" t="str">
            <v>Hưng Yên</v>
          </cell>
          <cell r="I19" t="str">
            <v>Nam</v>
          </cell>
          <cell r="J19" t="str">
            <v>Quản lý kinh tế</v>
          </cell>
          <cell r="K19" t="str">
            <v>QH-2017-E</v>
          </cell>
          <cell r="L19">
            <v>60340410</v>
          </cell>
          <cell r="M19" t="str">
            <v>QLKT1</v>
          </cell>
          <cell r="O19" t="str">
            <v>Tăng cường thanh tra ngân sách nhà nước cấp huyện trên địa bàn tỉnh Hưng Yên</v>
          </cell>
          <cell r="P19" t="str">
            <v>PGS.TS Nguyễn Trúc Lê</v>
          </cell>
          <cell r="Q19" t="str">
            <v>PGS.TS. Trần Đức Hiệp</v>
          </cell>
        </row>
        <row r="20">
          <cell r="A20" t="str">
            <v>Mai Hoàng Dũng 11/06/1982</v>
          </cell>
          <cell r="C20">
            <v>17058113</v>
          </cell>
          <cell r="D20" t="str">
            <v>Mai Hoàng</v>
          </cell>
          <cell r="E20" t="str">
            <v>Dũng</v>
          </cell>
          <cell r="F20" t="str">
            <v>Mai Hoàng Dũng</v>
          </cell>
          <cell r="G20" t="str">
            <v>11/06/1982</v>
          </cell>
          <cell r="H20" t="str">
            <v>Thanh Hóa</v>
          </cell>
          <cell r="I20" t="str">
            <v>Nam</v>
          </cell>
          <cell r="J20" t="str">
            <v>Quản lý kinh tế</v>
          </cell>
          <cell r="K20" t="str">
            <v>QH-2017-E</v>
          </cell>
          <cell r="L20">
            <v>60340410</v>
          </cell>
          <cell r="O20" t="str">
            <v>Quản lý đầu tư xây dựng Đại học Quốc Gia Hà Nội tại Hòa Lạc</v>
          </cell>
          <cell r="P20" t="str">
            <v>PGS.TS Nguyễn Trúc Lê</v>
          </cell>
          <cell r="Q20" t="str">
            <v>PGS.TS. Trần Đức Hiệp</v>
          </cell>
        </row>
        <row r="21">
          <cell r="A21" t="str">
            <v>Nguyễn Quang Minh 31/01/1982</v>
          </cell>
          <cell r="C21">
            <v>17058123</v>
          </cell>
          <cell r="D21" t="str">
            <v>Nguyễn Quang</v>
          </cell>
          <cell r="E21" t="str">
            <v>Minh</v>
          </cell>
          <cell r="G21" t="str">
            <v>31/01/1982</v>
          </cell>
          <cell r="J21" t="str">
            <v>Quản lý kinh tế</v>
          </cell>
          <cell r="K21" t="str">
            <v>QH-2017-E</v>
          </cell>
          <cell r="L21">
            <v>60340410</v>
          </cell>
          <cell r="O21" t="str">
            <v>Quản lý nhân lực tại Công ty cổ phần SOHACO Việt Nam</v>
          </cell>
          <cell r="P21" t="str">
            <v>TS. Lê Thị Hồng Điệp</v>
          </cell>
          <cell r="Q21" t="str">
            <v>PGS.TS. Trần Đức Hiệp</v>
          </cell>
        </row>
        <row r="22">
          <cell r="A22" t="str">
            <v>Lê Thanh Tùng 02/04/1980</v>
          </cell>
          <cell r="C22">
            <v>17058159</v>
          </cell>
          <cell r="D22" t="str">
            <v>Lê Thanh</v>
          </cell>
          <cell r="E22" t="str">
            <v>Tùng</v>
          </cell>
          <cell r="F22" t="str">
            <v>Lê Thanh Tùng</v>
          </cell>
          <cell r="G22" t="str">
            <v>02/04/1980</v>
          </cell>
          <cell r="H22" t="str">
            <v>Yên Bái</v>
          </cell>
          <cell r="I22" t="str">
            <v>Nam</v>
          </cell>
          <cell r="J22" t="str">
            <v>Quản lý kinh tế</v>
          </cell>
          <cell r="K22" t="str">
            <v>QH-2017-E</v>
          </cell>
          <cell r="L22">
            <v>60340410</v>
          </cell>
          <cell r="M22" t="str">
            <v>QLKT1</v>
          </cell>
          <cell r="O22" t="str">
            <v>Đánh giá hiệu quả kinh tế đầu tư dự án dầu khí tại Tổng công ty thăm dò khai thác dầu khí (PVEP)</v>
          </cell>
          <cell r="P22" t="str">
            <v>PGS.TS Nguyễn Trúc Lê</v>
          </cell>
          <cell r="Q22" t="str">
            <v>PGS.TS. Trần Đức Hiệp</v>
          </cell>
        </row>
        <row r="23">
          <cell r="A23" t="str">
            <v xml:space="preserve">  </v>
          </cell>
          <cell r="O23">
            <v>0</v>
          </cell>
          <cell r="P23">
            <v>0</v>
          </cell>
        </row>
        <row r="24">
          <cell r="A24" t="str">
            <v>Thái Duy Trường 13/09/1985</v>
          </cell>
          <cell r="C24">
            <v>16055420</v>
          </cell>
          <cell r="D24" t="str">
            <v>Thái Duy</v>
          </cell>
          <cell r="E24" t="str">
            <v>Trường</v>
          </cell>
          <cell r="F24" t="str">
            <v>Thái Duy Trường</v>
          </cell>
          <cell r="G24" t="str">
            <v>13/09/1985</v>
          </cell>
          <cell r="H24" t="str">
            <v>Phú Thọ</v>
          </cell>
          <cell r="I24" t="str">
            <v>Nam</v>
          </cell>
          <cell r="J24" t="str">
            <v>Quản lý kinh tế</v>
          </cell>
          <cell r="K24" t="str">
            <v>QH-2016-E</v>
          </cell>
          <cell r="L24" t="str">
            <v>60340410</v>
          </cell>
          <cell r="M24" t="str">
            <v>QLKT2</v>
          </cell>
          <cell r="O24" t="str">
            <v>Chất lượng nhân lực tại nhà máy E112 Công ty TNHH MTV Thanh Bình - BCA</v>
          </cell>
          <cell r="P24" t="str">
            <v>TS. Nguyễn Duy Lạc</v>
          </cell>
          <cell r="Q24" t="str">
            <v>PGS.TS. Phạm Văn Dũng</v>
          </cell>
        </row>
        <row r="25">
          <cell r="A25" t="str">
            <v>Phạm Huy 01/01/1990</v>
          </cell>
          <cell r="C25">
            <v>16055106</v>
          </cell>
          <cell r="D25" t="str">
            <v>Phạm</v>
          </cell>
          <cell r="E25" t="str">
            <v>Huy</v>
          </cell>
          <cell r="F25" t="str">
            <v>Phạm Huy</v>
          </cell>
          <cell r="G25" t="str">
            <v>01/01/1990</v>
          </cell>
          <cell r="H25" t="str">
            <v>Vĩnh Phúc</v>
          </cell>
          <cell r="I25" t="str">
            <v>Nam</v>
          </cell>
          <cell r="J25" t="str">
            <v>Quản lý Kinh tế</v>
          </cell>
          <cell r="K25" t="str">
            <v>QH-2016-E</v>
          </cell>
          <cell r="L25" t="str">
            <v>60340410</v>
          </cell>
          <cell r="M25" t="str">
            <v>QLKT1</v>
          </cell>
          <cell r="O25" t="str">
            <v>Quản lý nhân lực tại Công ty TNHH bảo hiểm phi nhân thọ FUBON Việt Nam</v>
          </cell>
          <cell r="P25" t="str">
            <v>TS. Lê Thị Hồng Điệp</v>
          </cell>
          <cell r="Q25" t="str">
            <v>PGS.TS. Phạm Văn Dũng</v>
          </cell>
        </row>
        <row r="26">
          <cell r="A26" t="str">
            <v>Nguyễn Thị Minh 22/04/1989</v>
          </cell>
          <cell r="C26">
            <v>17058134</v>
          </cell>
          <cell r="D26" t="str">
            <v>Nguyễn Thị</v>
          </cell>
          <cell r="E26" t="str">
            <v>Minh</v>
          </cell>
          <cell r="F26" t="str">
            <v>Nguyễn Thị Minh</v>
          </cell>
          <cell r="G26" t="str">
            <v>22/04/1989</v>
          </cell>
          <cell r="H26" t="str">
            <v>Thanh Hóa</v>
          </cell>
          <cell r="I26" t="str">
            <v>Nữ</v>
          </cell>
          <cell r="J26" t="str">
            <v>Quản lý kinh tế</v>
          </cell>
          <cell r="K26" t="str">
            <v>QH-2017-E</v>
          </cell>
          <cell r="L26">
            <v>60340410</v>
          </cell>
          <cell r="M26" t="str">
            <v>QLKT1</v>
          </cell>
          <cell r="O26" t="str">
            <v>Quản lý tài chính tại Trường Cao đẳng Y - Dược Asean</v>
          </cell>
          <cell r="P26" t="str">
            <v>TS. Nguyễn Thùy Anh</v>
          </cell>
          <cell r="Q26" t="str">
            <v>PGS.TS. Phạm Văn Dũng</v>
          </cell>
        </row>
        <row r="27">
          <cell r="A27" t="str">
            <v>Nguyễn Thị Phương 26/06/1986</v>
          </cell>
          <cell r="C27">
            <v>17058142</v>
          </cell>
          <cell r="D27" t="str">
            <v>Nguyễn Thị</v>
          </cell>
          <cell r="E27" t="str">
            <v>Phương</v>
          </cell>
          <cell r="F27" t="str">
            <v>Nguyễn Thị Phương</v>
          </cell>
          <cell r="G27" t="str">
            <v>26/06/1986</v>
          </cell>
          <cell r="H27" t="str">
            <v>Bắc Ninh</v>
          </cell>
          <cell r="I27" t="str">
            <v>Nữ</v>
          </cell>
          <cell r="J27" t="str">
            <v>Quản lý kinh tế</v>
          </cell>
          <cell r="K27" t="str">
            <v>QH-2017-E</v>
          </cell>
          <cell r="L27">
            <v>60340410</v>
          </cell>
          <cell r="M27" t="str">
            <v>QLKT1</v>
          </cell>
          <cell r="O27" t="str">
            <v>Quản lý tài chính tại Công ty TNHH phát triển Hương Việt</v>
          </cell>
          <cell r="P27" t="str">
            <v>TS. Nguyễn Thị Thu Hoài</v>
          </cell>
          <cell r="Q27" t="str">
            <v>PGS.TS. Phạm Văn Dũng</v>
          </cell>
        </row>
        <row r="28">
          <cell r="A28" t="str">
            <v>Nguyễn Quỳnh Hương 10/03/1985</v>
          </cell>
          <cell r="D28" t="str">
            <v>Nguyễn Quỳnh</v>
          </cell>
          <cell r="E28" t="str">
            <v>Hương</v>
          </cell>
          <cell r="G28" t="str">
            <v>10/03/1985</v>
          </cell>
          <cell r="J28" t="str">
            <v>Quản lý kinh tế</v>
          </cell>
          <cell r="O28" t="str">
            <v>Quản lý hoạt động cho vay của Ngân hàng First Commercial Bank chi nhánh Hà Nội</v>
          </cell>
          <cell r="P28" t="str">
            <v>TS. Trần Quang Tuyến</v>
          </cell>
          <cell r="Q28" t="str">
            <v>PGS.TS. Phạm Văn Dũng</v>
          </cell>
        </row>
        <row r="29">
          <cell r="A29" t="str">
            <v xml:space="preserve">  </v>
          </cell>
          <cell r="O29">
            <v>0</v>
          </cell>
          <cell r="P29">
            <v>0</v>
          </cell>
        </row>
        <row r="30">
          <cell r="A30" t="str">
            <v>Trần Huy Quang 04/11/1991</v>
          </cell>
          <cell r="C30">
            <v>17058146</v>
          </cell>
          <cell r="D30" t="str">
            <v>Trần Huy</v>
          </cell>
          <cell r="E30" t="str">
            <v>Quang</v>
          </cell>
          <cell r="F30" t="str">
            <v>Trần Huy Quang</v>
          </cell>
          <cell r="G30" t="str">
            <v>04/11/1991</v>
          </cell>
          <cell r="H30" t="str">
            <v>Hà Nội</v>
          </cell>
          <cell r="I30" t="str">
            <v>Nam</v>
          </cell>
          <cell r="J30" t="str">
            <v>Quản lý kinh tế</v>
          </cell>
          <cell r="K30" t="str">
            <v>QH-2017-E</v>
          </cell>
          <cell r="L30">
            <v>60340410</v>
          </cell>
          <cell r="M30" t="str">
            <v>QLKT1</v>
          </cell>
          <cell r="O30" t="str">
            <v>Quản lý sử dụng vốn tại Tổng công ty xây dựng Hà Nội - CTCP</v>
          </cell>
          <cell r="P30" t="str">
            <v>PGS.TS Đinh Văn Thông</v>
          </cell>
          <cell r="Q30" t="str">
            <v>PGS.TS. Nguyễn Trúc Lê</v>
          </cell>
        </row>
        <row r="31">
          <cell r="A31" t="str">
            <v>Nguyễn Thị Như Quỳnh 09/06/1986</v>
          </cell>
          <cell r="C31">
            <v>17058147</v>
          </cell>
          <cell r="D31" t="str">
            <v>Nguyễn Thị Như</v>
          </cell>
          <cell r="E31" t="str">
            <v>Quỳnh</v>
          </cell>
          <cell r="F31" t="str">
            <v>Nguyễn Thị Như Quỳnh</v>
          </cell>
          <cell r="G31" t="str">
            <v>09/06/1986</v>
          </cell>
          <cell r="H31" t="str">
            <v>Nghệ An</v>
          </cell>
          <cell r="I31" t="str">
            <v>Nữ</v>
          </cell>
          <cell r="J31" t="str">
            <v>Quản lý kinh tế</v>
          </cell>
          <cell r="K31" t="str">
            <v>QH-2017-E</v>
          </cell>
          <cell r="L31">
            <v>60340410</v>
          </cell>
          <cell r="O31" t="str">
            <v>Quản lý nhân lực tại Công ty cổ phần chứng khoán Đại Nam</v>
          </cell>
          <cell r="P31" t="str">
            <v>PGS.TS Đinh Văn Thông</v>
          </cell>
          <cell r="Q31" t="str">
            <v>PGS.TS. Nguyễn Trúc Lê</v>
          </cell>
        </row>
        <row r="32">
          <cell r="A32" t="str">
            <v>Phạm Thị Quỳnh 03/10/1987</v>
          </cell>
          <cell r="C32">
            <v>17058148</v>
          </cell>
          <cell r="D32" t="str">
            <v>Phạm Thị</v>
          </cell>
          <cell r="E32" t="str">
            <v>Quỳnh</v>
          </cell>
          <cell r="F32" t="str">
            <v>Phạm Thị Quỳnh</v>
          </cell>
          <cell r="G32" t="str">
            <v>03/10/1987</v>
          </cell>
          <cell r="H32" t="str">
            <v>Nghệ An</v>
          </cell>
          <cell r="I32" t="str">
            <v>Nữ</v>
          </cell>
          <cell r="J32" t="str">
            <v>Quản lý kinh tế</v>
          </cell>
          <cell r="K32" t="str">
            <v>QH-2017-E</v>
          </cell>
          <cell r="L32">
            <v>60340410</v>
          </cell>
          <cell r="M32" t="str">
            <v>QLKT1</v>
          </cell>
          <cell r="O32" t="str">
            <v>Quản lý chất lượng lương thực tại Tổng cục dự trữ nhà nước</v>
          </cell>
          <cell r="P32" t="str">
            <v>PGS.TS Lê Danh Tốn</v>
          </cell>
          <cell r="Q32" t="str">
            <v>PGS.TS. Nguyễn Trúc Lê</v>
          </cell>
        </row>
        <row r="33">
          <cell r="A33" t="str">
            <v>Vũ Thị Quỳnh 05/12/1984</v>
          </cell>
          <cell r="B33" t="str">
            <v>Bảo vệ ngoài 7 - 13/10</v>
          </cell>
          <cell r="C33">
            <v>17058149</v>
          </cell>
          <cell r="D33" t="str">
            <v>Vũ Thị</v>
          </cell>
          <cell r="E33" t="str">
            <v>Quỳnh</v>
          </cell>
          <cell r="F33" t="str">
            <v>Vũ Thị Quỳnh</v>
          </cell>
          <cell r="G33" t="str">
            <v>05/12/1984</v>
          </cell>
          <cell r="H33" t="str">
            <v>Thái Bình</v>
          </cell>
          <cell r="I33" t="str">
            <v>Nữ</v>
          </cell>
          <cell r="J33" t="str">
            <v>Quản lý kinh tế</v>
          </cell>
          <cell r="K33" t="str">
            <v>QH-2017-E</v>
          </cell>
          <cell r="L33">
            <v>60340410</v>
          </cell>
          <cell r="O33" t="str">
            <v>Quản lý đấu thầu các dự án đầu tư xây dựng cơ bản từ ngân sách nhà nước tại Ban Quản lý các dự án Đại học Quốc Gia Hà Nội</v>
          </cell>
          <cell r="P33" t="str">
            <v>PGS.TS Lê Danh Tốn</v>
          </cell>
          <cell r="Q33" t="str">
            <v>PGS.TS. Nguyễn Trúc Lê</v>
          </cell>
        </row>
        <row r="34">
          <cell r="A34" t="str">
            <v xml:space="preserve">  </v>
          </cell>
          <cell r="O34">
            <v>0</v>
          </cell>
          <cell r="P34">
            <v>0</v>
          </cell>
        </row>
        <row r="35">
          <cell r="A35" t="str">
            <v>Nguyễn Thị Ngọc Tú 14/03/1991</v>
          </cell>
          <cell r="C35">
            <v>17058158</v>
          </cell>
          <cell r="D35" t="str">
            <v>Nguyễn Thị Ngọc</v>
          </cell>
          <cell r="E35" t="str">
            <v>Tú</v>
          </cell>
          <cell r="F35" t="str">
            <v>Nguyễn Thị Ngọc Tú</v>
          </cell>
          <cell r="G35" t="str">
            <v>14/03/1991</v>
          </cell>
          <cell r="H35" t="str">
            <v>Hà Nội</v>
          </cell>
          <cell r="I35" t="str">
            <v>Nữ</v>
          </cell>
          <cell r="J35" t="str">
            <v>Quản lý kinh tế</v>
          </cell>
          <cell r="K35" t="str">
            <v>QH-2017-E</v>
          </cell>
          <cell r="L35">
            <v>60340410</v>
          </cell>
          <cell r="M35" t="str">
            <v>QLKT1</v>
          </cell>
          <cell r="O35" t="str">
            <v>Quản lý nhân lực tại Tổng công ty thăm dò khai thác dầu khí Việt Nam</v>
          </cell>
          <cell r="P35" t="str">
            <v>PGS.TS Phạm Văn Dũng</v>
          </cell>
          <cell r="Q35" t="str">
            <v>PGS.TS. Lê Danh Tốn</v>
          </cell>
        </row>
        <row r="36">
          <cell r="A36" t="str">
            <v>Nguyễn Xuân Tùng 14/10/1990</v>
          </cell>
          <cell r="C36">
            <v>17058160</v>
          </cell>
          <cell r="D36" t="str">
            <v>Nguyễn Xuân</v>
          </cell>
          <cell r="E36" t="str">
            <v>Tùng</v>
          </cell>
          <cell r="F36" t="str">
            <v>Nguyễn Xuân Tùng</v>
          </cell>
          <cell r="G36" t="str">
            <v>14/10/1990</v>
          </cell>
          <cell r="H36" t="str">
            <v>Hà Nội</v>
          </cell>
          <cell r="I36" t="str">
            <v>Nam</v>
          </cell>
          <cell r="J36" t="str">
            <v>Quản lý kinh tế</v>
          </cell>
          <cell r="K36" t="str">
            <v>QH-2017-E</v>
          </cell>
          <cell r="L36">
            <v>60340410</v>
          </cell>
          <cell r="M36" t="str">
            <v>QLKT1</v>
          </cell>
          <cell r="O36" t="str">
            <v>Quản lý chi ngân sách nhà nước tại Tổng cục biển và hải đảo Việt Nam</v>
          </cell>
          <cell r="P36" t="str">
            <v>TS. Hoàng Xuân Lâm</v>
          </cell>
          <cell r="Q36" t="str">
            <v>PGS.TS. Lê Danh Tốn</v>
          </cell>
        </row>
        <row r="37">
          <cell r="A37" t="str">
            <v>Nguyễn Thị Điệp 21/01/1985</v>
          </cell>
          <cell r="C37">
            <v>17058114</v>
          </cell>
          <cell r="D37" t="str">
            <v>Nguyễn Thị</v>
          </cell>
          <cell r="E37" t="str">
            <v>Điệp</v>
          </cell>
          <cell r="F37" t="str">
            <v>Nguyễn Thị Điệp</v>
          </cell>
          <cell r="G37" t="str">
            <v>21/01/1985</v>
          </cell>
          <cell r="H37" t="str">
            <v>Hoà Bình</v>
          </cell>
          <cell r="I37" t="str">
            <v>Nữ</v>
          </cell>
          <cell r="J37" t="str">
            <v>Quản lý kinh tế</v>
          </cell>
          <cell r="K37" t="str">
            <v>QH-2017-E</v>
          </cell>
          <cell r="L37">
            <v>60340410</v>
          </cell>
          <cell r="M37" t="str">
            <v>QLKT1</v>
          </cell>
          <cell r="O37" t="str">
            <v>Quản lý nhân lực tại Công ty cổ phần xây dựng và nhân lực Việt Nam</v>
          </cell>
          <cell r="P37" t="str">
            <v>TS. Lưu Quốc Đạt</v>
          </cell>
          <cell r="Q37" t="str">
            <v>PGS.TS. Lê Danh Tốn</v>
          </cell>
        </row>
        <row r="38">
          <cell r="A38" t="str">
            <v>Phan Văn Học 25/05/1984</v>
          </cell>
          <cell r="D38" t="str">
            <v>Phan Văn</v>
          </cell>
          <cell r="E38" t="str">
            <v>Học</v>
          </cell>
          <cell r="F38" t="str">
            <v>Phan Văn Học</v>
          </cell>
          <cell r="G38" t="str">
            <v>25/05/1984</v>
          </cell>
          <cell r="H38" t="str">
            <v>Nam Định</v>
          </cell>
          <cell r="I38" t="str">
            <v>Nam</v>
          </cell>
          <cell r="J38" t="str">
            <v>Quản lý kinh tế</v>
          </cell>
          <cell r="K38" t="str">
            <v>QH-2017-E</v>
          </cell>
          <cell r="L38">
            <v>60340410</v>
          </cell>
          <cell r="M38" t="str">
            <v>QLKT1</v>
          </cell>
          <cell r="O38" t="str">
            <v>Chính sách sản phẩm tại Công ty thông tin M1</v>
          </cell>
          <cell r="P38" t="str">
            <v>PGS.TS. Bùi Xuân Sơn</v>
          </cell>
          <cell r="Q38" t="str">
            <v>PGS.TS. Lê Danh Tốn</v>
          </cell>
        </row>
        <row r="39">
          <cell r="A39" t="str">
            <v xml:space="preserve">  </v>
          </cell>
          <cell r="O39">
            <v>0</v>
          </cell>
          <cell r="P39">
            <v>0</v>
          </cell>
        </row>
        <row r="40">
          <cell r="A40" t="str">
            <v>Chu Trọng Nghĩa 29/10/1985</v>
          </cell>
          <cell r="C40">
            <v>17058114</v>
          </cell>
          <cell r="D40" t="str">
            <v>Chu Trọng</v>
          </cell>
          <cell r="E40" t="str">
            <v xml:space="preserve">Nghĩa </v>
          </cell>
          <cell r="G40" t="str">
            <v>29/10/1985</v>
          </cell>
          <cell r="H40" t="str">
            <v>Hà Nội</v>
          </cell>
          <cell r="I40" t="str">
            <v>Nứ</v>
          </cell>
          <cell r="J40" t="str">
            <v>Quản lý kinh tế</v>
          </cell>
          <cell r="K40" t="str">
            <v>QH-2017-E</v>
          </cell>
          <cell r="L40">
            <v>60340410</v>
          </cell>
          <cell r="M40" t="str">
            <v>QLKT1</v>
          </cell>
          <cell r="O40" t="str">
            <v>Kiểm tra thuế đối với các doanh nghiệp có vốn đầu tư nước ngoài tại thành phố Hà Nội</v>
          </cell>
          <cell r="P40" t="str">
            <v xml:space="preserve">PGS.TS Nguyễn Anh Tuấn </v>
          </cell>
          <cell r="Q40" t="str">
            <v>GS.TS. Phan Huy Đường</v>
          </cell>
        </row>
        <row r="41">
          <cell r="A41" t="str">
            <v>Tô Thị Thủy 18/01/1983</v>
          </cell>
          <cell r="D41" t="str">
            <v xml:space="preserve">Tô Thị </v>
          </cell>
          <cell r="E41" t="str">
            <v>Thủy</v>
          </cell>
          <cell r="G41" t="str">
            <v>18/01/1983</v>
          </cell>
          <cell r="H41" t="str">
            <v>Yên Bái</v>
          </cell>
          <cell r="I41" t="str">
            <v>Nam</v>
          </cell>
          <cell r="J41" t="str">
            <v>Quản lý kinh tế</v>
          </cell>
          <cell r="K41" t="str">
            <v>QH-2017-E</v>
          </cell>
          <cell r="L41">
            <v>60340410</v>
          </cell>
          <cell r="M41" t="str">
            <v>QLKT1</v>
          </cell>
          <cell r="O41" t="str">
            <v>Quản lý thuế đối với doanh nghiệp ngoài quốc doanh trên địa bàn quận Cầu Giấy, thành phố Hà Nội</v>
          </cell>
          <cell r="P41" t="str">
            <v>PGS.TS Nguyễn Anh Tuấn</v>
          </cell>
          <cell r="Q41" t="str">
            <v>GS.TS. Phan Huy Đường</v>
          </cell>
        </row>
        <row r="42">
          <cell r="A42" t="str">
            <v>Nguyễn Danh Tình 26/02/1975</v>
          </cell>
          <cell r="D42" t="str">
            <v>Nguyễn Danh</v>
          </cell>
          <cell r="E42" t="str">
            <v>Tình</v>
          </cell>
          <cell r="G42" t="str">
            <v>26/02/1975</v>
          </cell>
          <cell r="H42" t="str">
            <v>Bắc Ninh</v>
          </cell>
          <cell r="I42" t="str">
            <v>Nam</v>
          </cell>
          <cell r="J42" t="str">
            <v>Quản lý kinh tế</v>
          </cell>
          <cell r="K42" t="str">
            <v>QH-2016-E</v>
          </cell>
          <cell r="L42">
            <v>60340410</v>
          </cell>
          <cell r="M42" t="str">
            <v>QLKT1</v>
          </cell>
          <cell r="O42" t="str">
            <v>Quản lý tài chính tại Trung tâm Hội nghị 37 Hùng Vương</v>
          </cell>
          <cell r="P42" t="str">
            <v>TS. Nguyễn Anh Tuấn</v>
          </cell>
          <cell r="Q42" t="str">
            <v>GS.TS. Phan Huy Đường</v>
          </cell>
        </row>
        <row r="43">
          <cell r="A43" t="str">
            <v>Nguyễn Mạnh Hùng 16/06/1982</v>
          </cell>
          <cell r="D43" t="str">
            <v xml:space="preserve">Nguyễn Mạnh </v>
          </cell>
          <cell r="E43" t="str">
            <v xml:space="preserve">Hùng </v>
          </cell>
          <cell r="G43" t="str">
            <v>16/06/1982</v>
          </cell>
          <cell r="H43" t="str">
            <v>Nam Định</v>
          </cell>
          <cell r="I43" t="str">
            <v>Nam</v>
          </cell>
          <cell r="J43" t="str">
            <v>Quản lý kinh tế</v>
          </cell>
          <cell r="K43" t="str">
            <v>QH-2017-E</v>
          </cell>
          <cell r="L43">
            <v>60340410</v>
          </cell>
          <cell r="M43" t="str">
            <v>QLKT1</v>
          </cell>
          <cell r="O43" t="str">
            <v>Quản lý nhân lực tại Văn phòng đăng ký đất đai tỉnh Ninh Bình</v>
          </cell>
          <cell r="P43" t="str">
            <v>TS. Cảnh Chí Dũng</v>
          </cell>
          <cell r="Q43" t="str">
            <v>GS.TS. Phan Huy Đường</v>
          </cell>
        </row>
        <row r="44">
          <cell r="A44" t="str">
            <v>Nguyễn Bá Đức 22/05/1986</v>
          </cell>
          <cell r="D44" t="str">
            <v>Nguyễn Bá</v>
          </cell>
          <cell r="E44" t="str">
            <v>Đức</v>
          </cell>
          <cell r="G44" t="str">
            <v>22/05/1986</v>
          </cell>
          <cell r="H44" t="str">
            <v>Bắc Ninh</v>
          </cell>
          <cell r="I44" t="str">
            <v>Nam</v>
          </cell>
          <cell r="J44" t="str">
            <v>Quản lý kinh tế</v>
          </cell>
          <cell r="K44" t="str">
            <v>QH-2017-E</v>
          </cell>
          <cell r="L44">
            <v>60340410</v>
          </cell>
          <cell r="M44" t="str">
            <v>QLKT1</v>
          </cell>
          <cell r="O44" t="str">
            <v>Chiến lược kinh doanh của Công ty TNHH Thương mại và phát triển công nghệ Khai Quốc</v>
          </cell>
          <cell r="P44" t="str">
            <v>TS. Cảnh Chí Dũng</v>
          </cell>
          <cell r="Q44" t="str">
            <v>GS.TS. Phan Huy Đường</v>
          </cell>
        </row>
        <row r="45">
          <cell r="A45" t="str">
            <v xml:space="preserve">  </v>
          </cell>
        </row>
        <row r="46">
          <cell r="A46" t="str">
            <v>Đặng Thị Kim Anh 17/10/1994</v>
          </cell>
          <cell r="B46">
            <v>4</v>
          </cell>
          <cell r="C46">
            <v>17058046</v>
          </cell>
          <cell r="D46" t="str">
            <v>Đặng Thị Kim</v>
          </cell>
          <cell r="E46" t="str">
            <v>Anh</v>
          </cell>
          <cell r="F46" t="str">
            <v>Đặng Thị Kim Anh</v>
          </cell>
          <cell r="G46" t="str">
            <v>17/10/1994</v>
          </cell>
          <cell r="H46" t="str">
            <v>Điện Biên</v>
          </cell>
          <cell r="I46" t="str">
            <v>Nữ</v>
          </cell>
          <cell r="J46" t="str">
            <v>Quản trị kinh doanh</v>
          </cell>
        </row>
        <row r="47">
          <cell r="A47" t="str">
            <v>Trần Thị Ngọc Ánh 27/04/1993</v>
          </cell>
          <cell r="C47">
            <v>17058050</v>
          </cell>
          <cell r="D47" t="str">
            <v>Trần Thị Ngọc</v>
          </cell>
          <cell r="E47" t="str">
            <v>Ánh</v>
          </cell>
          <cell r="F47" t="str">
            <v>Trần Thị Ngọc Ánh</v>
          </cell>
          <cell r="G47" t="str">
            <v>27/04/1993</v>
          </cell>
          <cell r="H47" t="str">
            <v>Hà Nội</v>
          </cell>
          <cell r="I47" t="str">
            <v>Nữ</v>
          </cell>
          <cell r="J47" t="str">
            <v>Quản trị kinh doanh</v>
          </cell>
        </row>
        <row r="48">
          <cell r="A48" t="str">
            <v>Bùi Đình Chung 02/07/1991</v>
          </cell>
          <cell r="C48">
            <v>17058052</v>
          </cell>
          <cell r="D48" t="str">
            <v>Bùi Đình</v>
          </cell>
          <cell r="E48" t="str">
            <v>Chung</v>
          </cell>
          <cell r="F48" t="str">
            <v>Bùi Đình Chung</v>
          </cell>
          <cell r="G48" t="str">
            <v>02/07/1991</v>
          </cell>
          <cell r="H48" t="str">
            <v>Bắc Ninh</v>
          </cell>
          <cell r="I48" t="str">
            <v>Nam</v>
          </cell>
          <cell r="J48" t="str">
            <v>Quản trị kinh doanh</v>
          </cell>
        </row>
        <row r="49">
          <cell r="A49" t="str">
            <v>Đỗ Huy Đạt 28/11/1990</v>
          </cell>
          <cell r="C49">
            <v>17058054</v>
          </cell>
          <cell r="D49" t="str">
            <v>Đỗ Huy</v>
          </cell>
          <cell r="E49" t="str">
            <v>Đạt</v>
          </cell>
          <cell r="F49" t="str">
            <v>Đỗ Huy Đạt</v>
          </cell>
          <cell r="G49" t="str">
            <v>28/11/1990</v>
          </cell>
          <cell r="H49" t="str">
            <v>Hà Nội</v>
          </cell>
          <cell r="I49" t="str">
            <v>Nam</v>
          </cell>
          <cell r="J49" t="str">
            <v>Quản trị kinh doanh</v>
          </cell>
        </row>
        <row r="50">
          <cell r="A50" t="str">
            <v xml:space="preserve">  </v>
          </cell>
        </row>
        <row r="51">
          <cell r="A51" t="str">
            <v>Trần Ngọc Hiếu 29/10/1989</v>
          </cell>
          <cell r="B51">
            <v>5</v>
          </cell>
          <cell r="C51">
            <v>17058059</v>
          </cell>
          <cell r="D51" t="str">
            <v>Trần Ngọc</v>
          </cell>
          <cell r="E51" t="str">
            <v>Hiếu</v>
          </cell>
          <cell r="F51" t="str">
            <v>Trần Ngọc Hiếu</v>
          </cell>
          <cell r="G51" t="str">
            <v>29/10/1989</v>
          </cell>
          <cell r="H51" t="str">
            <v>Hà Nội</v>
          </cell>
          <cell r="I51" t="str">
            <v>Nam</v>
          </cell>
          <cell r="J51" t="str">
            <v>Quản trị kinh doanh</v>
          </cell>
        </row>
        <row r="52">
          <cell r="A52" t="str">
            <v>Trần Xuân Hiếu 20/08/1988</v>
          </cell>
          <cell r="C52">
            <v>17058060</v>
          </cell>
          <cell r="D52" t="str">
            <v>Trần Xuân</v>
          </cell>
          <cell r="E52" t="str">
            <v>Hiếu</v>
          </cell>
          <cell r="F52" t="str">
            <v>Trần Xuân Hiếu</v>
          </cell>
          <cell r="G52" t="str">
            <v>20/08/1988</v>
          </cell>
          <cell r="H52" t="str">
            <v>Quảng Ninh</v>
          </cell>
          <cell r="I52" t="str">
            <v>Nam</v>
          </cell>
          <cell r="J52" t="str">
            <v>Quản trị kinh doanh</v>
          </cell>
        </row>
        <row r="53">
          <cell r="A53" t="str">
            <v>Đoàn Thị Minh Hồng 30/01/1986</v>
          </cell>
          <cell r="C53">
            <v>17058062</v>
          </cell>
          <cell r="D53" t="str">
            <v>Đoàn Thị Minh</v>
          </cell>
          <cell r="E53" t="str">
            <v>Hồng</v>
          </cell>
          <cell r="F53" t="str">
            <v>Đoàn Thị Minh Hồng</v>
          </cell>
          <cell r="G53" t="str">
            <v>30/01/1986</v>
          </cell>
          <cell r="H53" t="str">
            <v>Hà Nội</v>
          </cell>
          <cell r="I53" t="str">
            <v>Nữ</v>
          </cell>
          <cell r="J53" t="str">
            <v>Quản trị kinh doanh</v>
          </cell>
        </row>
        <row r="54">
          <cell r="A54" t="str">
            <v>Hoàng Huy Hùng 22/11/1984</v>
          </cell>
          <cell r="C54">
            <v>15055035</v>
          </cell>
          <cell r="D54" t="str">
            <v>Hoàng Huy</v>
          </cell>
          <cell r="E54" t="str">
            <v>Hùng</v>
          </cell>
          <cell r="F54" t="str">
            <v>Hoàng Huy Hùng</v>
          </cell>
          <cell r="G54" t="str">
            <v>22/11/1984</v>
          </cell>
          <cell r="H54" t="str">
            <v>Nghệ An</v>
          </cell>
          <cell r="I54" t="str">
            <v>Nam</v>
          </cell>
          <cell r="J54" t="str">
            <v>Quản trị kinh doanh</v>
          </cell>
        </row>
        <row r="55">
          <cell r="A55" t="str">
            <v xml:space="preserve">  </v>
          </cell>
        </row>
        <row r="56">
          <cell r="A56" t="str">
            <v>Phạm Đức Hùng 02/01/1989</v>
          </cell>
          <cell r="B56">
            <v>6</v>
          </cell>
          <cell r="C56">
            <v>17058064</v>
          </cell>
          <cell r="D56" t="str">
            <v>Phạm Đức</v>
          </cell>
          <cell r="E56" t="str">
            <v>Hùng</v>
          </cell>
          <cell r="F56" t="str">
            <v>Phạm Đức Hùng</v>
          </cell>
          <cell r="G56" t="str">
            <v>02/01/1989</v>
          </cell>
          <cell r="H56" t="str">
            <v>Quảng Ninh</v>
          </cell>
          <cell r="I56" t="str">
            <v>Nam</v>
          </cell>
          <cell r="J56" t="str">
            <v>Quản trị kinh doanh</v>
          </cell>
        </row>
        <row r="57">
          <cell r="A57" t="str">
            <v>Trương Đắc Vượng 20/03/1993</v>
          </cell>
          <cell r="C57">
            <v>17058103</v>
          </cell>
          <cell r="D57" t="str">
            <v>Trương Đắc</v>
          </cell>
          <cell r="E57" t="str">
            <v>Vượng</v>
          </cell>
          <cell r="F57" t="str">
            <v>Trương Đắc Vượng</v>
          </cell>
          <cell r="G57" t="str">
            <v>20/03/1993</v>
          </cell>
          <cell r="H57" t="str">
            <v>Nghệ An</v>
          </cell>
          <cell r="I57" t="str">
            <v>Nam</v>
          </cell>
          <cell r="J57" t="str">
            <v>Quản trị kinh doanh</v>
          </cell>
        </row>
        <row r="58">
          <cell r="A58" t="str">
            <v>Đinh Thị Bích Xuân 19/11/1977</v>
          </cell>
          <cell r="C58">
            <v>17058104</v>
          </cell>
          <cell r="D58" t="str">
            <v>Đinh Thị Bích</v>
          </cell>
          <cell r="E58" t="str">
            <v>Xuân</v>
          </cell>
          <cell r="F58" t="str">
            <v>Đinh Thị Bích Xuân</v>
          </cell>
          <cell r="G58" t="str">
            <v>19/11/1977</v>
          </cell>
          <cell r="H58" t="str">
            <v>Hà Nội</v>
          </cell>
          <cell r="I58" t="str">
            <v>Nữ</v>
          </cell>
          <cell r="J58" t="str">
            <v>Quản trị kinh doanh</v>
          </cell>
        </row>
        <row r="59">
          <cell r="A59" t="str">
            <v>Lê Thị Lan 10/07/1991</v>
          </cell>
          <cell r="D59" t="str">
            <v>Lê Thị</v>
          </cell>
          <cell r="E59" t="str">
            <v>Lan</v>
          </cell>
          <cell r="F59" t="str">
            <v>Lê Thị Lan</v>
          </cell>
          <cell r="G59" t="str">
            <v>10/07/1991</v>
          </cell>
          <cell r="H59" t="str">
            <v>Hà Nội</v>
          </cell>
          <cell r="I59" t="str">
            <v>Nữ</v>
          </cell>
          <cell r="J59" t="str">
            <v>Quản trị kinh doanh</v>
          </cell>
        </row>
        <row r="60">
          <cell r="A60" t="str">
            <v xml:space="preserve">  </v>
          </cell>
        </row>
        <row r="61">
          <cell r="A61" t="str">
            <v>Nguyễn Thu Thủy 01/01/1994</v>
          </cell>
          <cell r="B61">
            <v>7</v>
          </cell>
          <cell r="C61">
            <v>17058094</v>
          </cell>
          <cell r="D61" t="str">
            <v>Nguyễn Thu</v>
          </cell>
          <cell r="E61" t="str">
            <v>Thủy</v>
          </cell>
          <cell r="F61" t="str">
            <v>Nguyễn Thu Thuỷ</v>
          </cell>
          <cell r="G61" t="str">
            <v>01/01/1994</v>
          </cell>
          <cell r="H61" t="str">
            <v>Thái Bình</v>
          </cell>
          <cell r="I61" t="str">
            <v>Nữ</v>
          </cell>
          <cell r="J61" t="str">
            <v>Quản trị kinh doanh</v>
          </cell>
        </row>
        <row r="62">
          <cell r="A62" t="str">
            <v>Hà Thị Thanh Thúy 15/09/1984</v>
          </cell>
          <cell r="C62">
            <v>17058095</v>
          </cell>
          <cell r="D62" t="str">
            <v>Hà Thị Thanh</v>
          </cell>
          <cell r="E62" t="str">
            <v>Thúy</v>
          </cell>
          <cell r="F62" t="str">
            <v>Hà Thị Thanh Thuý</v>
          </cell>
          <cell r="G62" t="str">
            <v>15/09/1984</v>
          </cell>
          <cell r="H62" t="str">
            <v>Lào Cai</v>
          </cell>
          <cell r="I62" t="str">
            <v>Nữ</v>
          </cell>
          <cell r="J62" t="str">
            <v>Quản trị kinh doanh</v>
          </cell>
        </row>
        <row r="63">
          <cell r="A63" t="str">
            <v>Thái Thị Huyền 05/09/1993</v>
          </cell>
          <cell r="C63">
            <v>17058063</v>
          </cell>
          <cell r="D63" t="str">
            <v>Thái Thị</v>
          </cell>
          <cell r="E63" t="str">
            <v>Huyền</v>
          </cell>
          <cell r="F63" t="str">
            <v>Thái Thị Huyền</v>
          </cell>
          <cell r="G63" t="str">
            <v>05/09/1993</v>
          </cell>
          <cell r="H63" t="str">
            <v>Hà Tĩnh</v>
          </cell>
          <cell r="I63" t="str">
            <v>Nữ</v>
          </cell>
          <cell r="J63" t="str">
            <v>Quản trị kinh doanh</v>
          </cell>
        </row>
        <row r="64">
          <cell r="A64" t="str">
            <v>Nguyễn Ngọc Yến 19/11/1991</v>
          </cell>
          <cell r="C64">
            <v>16055259</v>
          </cell>
          <cell r="D64" t="str">
            <v>Nguyễn Ngọc</v>
          </cell>
          <cell r="E64" t="str">
            <v>Yến</v>
          </cell>
          <cell r="F64" t="str">
            <v>Nguyễn Ngọc Yến</v>
          </cell>
          <cell r="G64" t="str">
            <v>19/11/1991</v>
          </cell>
          <cell r="H64" t="str">
            <v>Hà Nội</v>
          </cell>
          <cell r="I64" t="str">
            <v>Nữ</v>
          </cell>
          <cell r="J64" t="str">
            <v>Quản trị kinh doanh</v>
          </cell>
        </row>
        <row r="65">
          <cell r="A65" t="str">
            <v xml:space="preserve">  </v>
          </cell>
        </row>
        <row r="66">
          <cell r="A66" t="str">
            <v>Nguyễn Thị Minh Loan 11/08/1977</v>
          </cell>
          <cell r="B66">
            <v>8</v>
          </cell>
          <cell r="C66">
            <v>17058073</v>
          </cell>
          <cell r="D66" t="str">
            <v>Nguyễn Thị Minh</v>
          </cell>
          <cell r="E66" t="str">
            <v>Loan</v>
          </cell>
          <cell r="F66" t="str">
            <v>Nguyễn Thị Minh Loan</v>
          </cell>
          <cell r="G66" t="str">
            <v>11/08/1977</v>
          </cell>
          <cell r="H66" t="str">
            <v>Thái Nguyên</v>
          </cell>
          <cell r="I66" t="str">
            <v>Nữ</v>
          </cell>
          <cell r="J66" t="str">
            <v>Quản trị kinh doanh</v>
          </cell>
        </row>
        <row r="67">
          <cell r="A67" t="str">
            <v>Nguyễn Thanh Long 12/08/1993</v>
          </cell>
          <cell r="C67">
            <v>17058074</v>
          </cell>
          <cell r="D67" t="str">
            <v>Nguyễn Thanh</v>
          </cell>
          <cell r="E67" t="str">
            <v>Long</v>
          </cell>
          <cell r="F67" t="str">
            <v>Nguyễn Thanh Long</v>
          </cell>
          <cell r="G67" t="str">
            <v>12/08/1993</v>
          </cell>
          <cell r="H67" t="str">
            <v>Thái Bình</v>
          </cell>
          <cell r="I67" t="str">
            <v>Nam</v>
          </cell>
          <cell r="J67" t="str">
            <v>Quản trị kinh doanh</v>
          </cell>
        </row>
        <row r="68">
          <cell r="A68" t="str">
            <v>Nguyễn Thị Ngọc Mai 23/08/1991</v>
          </cell>
          <cell r="C68">
            <v>17058075</v>
          </cell>
          <cell r="D68" t="str">
            <v>Nguyễn Thị Ngọc</v>
          </cell>
          <cell r="E68" t="str">
            <v>Mai</v>
          </cell>
          <cell r="F68" t="str">
            <v>Nguyễn Thị Ngọc Mai</v>
          </cell>
          <cell r="G68" t="str">
            <v>23/08/1991</v>
          </cell>
          <cell r="H68" t="str">
            <v>Phú Thọ</v>
          </cell>
          <cell r="I68" t="str">
            <v>Nữ</v>
          </cell>
          <cell r="J68" t="str">
            <v>Quản trị kinh doanh</v>
          </cell>
        </row>
        <row r="69">
          <cell r="A69" t="str">
            <v xml:space="preserve">  </v>
          </cell>
        </row>
        <row r="70">
          <cell r="A70" t="str">
            <v>Vũ Thị Thúy Ngân 17/12/1990</v>
          </cell>
          <cell r="B70">
            <v>9</v>
          </cell>
          <cell r="C70">
            <v>17058084</v>
          </cell>
          <cell r="D70" t="str">
            <v>Vũ Thị Thúy</v>
          </cell>
          <cell r="E70" t="str">
            <v>Ngân</v>
          </cell>
          <cell r="F70" t="str">
            <v>Vũ Thị Thuý Ngân</v>
          </cell>
          <cell r="G70" t="str">
            <v>17/12/1990</v>
          </cell>
          <cell r="H70" t="str">
            <v>Vĩnh Phúc</v>
          </cell>
          <cell r="I70" t="str">
            <v>Nữ</v>
          </cell>
          <cell r="J70" t="str">
            <v>Quản trị kinh doanh</v>
          </cell>
        </row>
        <row r="71">
          <cell r="A71" t="str">
            <v>Tôn Thị Oanh 24/08/1990</v>
          </cell>
          <cell r="C71">
            <v>17058085</v>
          </cell>
          <cell r="D71" t="str">
            <v>Tôn Thị</v>
          </cell>
          <cell r="E71" t="str">
            <v>Oanh</v>
          </cell>
          <cell r="F71" t="str">
            <v>Tôn Thị Oanh</v>
          </cell>
          <cell r="G71" t="str">
            <v>24/08/1990</v>
          </cell>
          <cell r="H71" t="str">
            <v>Hà Tĩnh</v>
          </cell>
          <cell r="I71" t="str">
            <v>Nữ</v>
          </cell>
          <cell r="J71" t="str">
            <v>Quản trị kinh doanh</v>
          </cell>
        </row>
        <row r="72">
          <cell r="A72" t="str">
            <v>Nguyễn Tiến Thành 02/11/1985</v>
          </cell>
          <cell r="C72">
            <v>17058091</v>
          </cell>
          <cell r="D72" t="str">
            <v>Nguyễn Tiến</v>
          </cell>
          <cell r="E72" t="str">
            <v>Thành</v>
          </cell>
          <cell r="F72" t="str">
            <v>Nguyễn Tiến Thành</v>
          </cell>
          <cell r="G72" t="str">
            <v>02/11/1985</v>
          </cell>
          <cell r="H72" t="str">
            <v>Hưng Yên</v>
          </cell>
          <cell r="I72" t="str">
            <v>Nam</v>
          </cell>
          <cell r="J72" t="str">
            <v>Quản trị kinh doanh</v>
          </cell>
        </row>
        <row r="73">
          <cell r="A73" t="str">
            <v>Nguyễn Thị Thu Nga 28/07/1989</v>
          </cell>
          <cell r="D73" t="str">
            <v>Nguyễn Thị Thu</v>
          </cell>
          <cell r="E73" t="str">
            <v>Nga</v>
          </cell>
          <cell r="F73" t="str">
            <v>Nguyễn Thị Thu Nga</v>
          </cell>
          <cell r="G73" t="str">
            <v>28/07/1989</v>
          </cell>
          <cell r="H73" t="str">
            <v>Hoà Bình</v>
          </cell>
          <cell r="I73" t="str">
            <v>Nữ</v>
          </cell>
          <cell r="J73" t="str">
            <v>Quản trị kinh doanh</v>
          </cell>
        </row>
        <row r="74">
          <cell r="A74" t="str">
            <v xml:space="preserve">  </v>
          </cell>
        </row>
        <row r="75">
          <cell r="A75" t="str">
            <v>Bùi Thanh Bình 03/09/1983</v>
          </cell>
          <cell r="B75">
            <v>10</v>
          </cell>
          <cell r="C75">
            <v>17058165</v>
          </cell>
          <cell r="D75" t="str">
            <v>Bùi Thanh</v>
          </cell>
          <cell r="E75" t="str">
            <v>Bình</v>
          </cell>
          <cell r="F75" t="str">
            <v>Bùi Thanh Bình</v>
          </cell>
          <cell r="G75" t="str">
            <v>03/09/1983</v>
          </cell>
          <cell r="H75" t="str">
            <v>Nghệ An</v>
          </cell>
          <cell r="I75" t="str">
            <v>Nam</v>
          </cell>
          <cell r="J75" t="str">
            <v>Tài chính - Ngân hàng</v>
          </cell>
        </row>
        <row r="76">
          <cell r="A76" t="str">
            <v>Trịnh Thị Thu Dung 17/08/1983</v>
          </cell>
          <cell r="C76">
            <v>17058168</v>
          </cell>
          <cell r="D76" t="str">
            <v>Trịnh Thị Thu</v>
          </cell>
          <cell r="E76" t="str">
            <v>Dung</v>
          </cell>
          <cell r="F76" t="str">
            <v>Trịnh Thị Thu Dung</v>
          </cell>
          <cell r="G76" t="str">
            <v>17/08/1983</v>
          </cell>
          <cell r="H76" t="str">
            <v>Hà Nội</v>
          </cell>
          <cell r="I76" t="str">
            <v>Nữ</v>
          </cell>
          <cell r="J76" t="str">
            <v>Tài chính - Ngân hàng</v>
          </cell>
        </row>
        <row r="77">
          <cell r="A77" t="str">
            <v>Hoàng Quốc Dũng 10/06/1989</v>
          </cell>
          <cell r="C77">
            <v>17058170</v>
          </cell>
          <cell r="D77" t="str">
            <v>Hoàng Quốc</v>
          </cell>
          <cell r="E77" t="str">
            <v>Dũng</v>
          </cell>
          <cell r="F77" t="str">
            <v>Hoàng Quốc Dũng</v>
          </cell>
          <cell r="G77" t="str">
            <v>10/06/1989</v>
          </cell>
          <cell r="H77" t="str">
            <v>Nghệ An</v>
          </cell>
          <cell r="I77" t="str">
            <v>Nam</v>
          </cell>
          <cell r="J77" t="str">
            <v>Tài chính - Ngân hàng</v>
          </cell>
        </row>
        <row r="78">
          <cell r="A78" t="str">
            <v>Nguyễn Thị Linh 08/09/1992</v>
          </cell>
          <cell r="C78">
            <v>17058187</v>
          </cell>
          <cell r="D78" t="str">
            <v>Nguyễn Thị</v>
          </cell>
          <cell r="E78" t="str">
            <v>Linh</v>
          </cell>
          <cell r="F78" t="str">
            <v>Nguyễn Thị Linh</v>
          </cell>
          <cell r="G78" t="str">
            <v>08/09/1992</v>
          </cell>
          <cell r="H78" t="str">
            <v>Nghệ An</v>
          </cell>
          <cell r="I78" t="str">
            <v>Nữ</v>
          </cell>
          <cell r="J78" t="str">
            <v>Tài chính - Ngân hàng</v>
          </cell>
        </row>
        <row r="79">
          <cell r="A79" t="str">
            <v>Nguyễn Tiến Phong 07/10/1989</v>
          </cell>
          <cell r="D79" t="str">
            <v>Nguyễn Tiến</v>
          </cell>
          <cell r="E79" t="str">
            <v>Phong</v>
          </cell>
          <cell r="G79" t="str">
            <v>07/10/1989</v>
          </cell>
          <cell r="J79" t="str">
            <v>Tài chính - Ngân hàng</v>
          </cell>
        </row>
        <row r="80">
          <cell r="A80" t="str">
            <v xml:space="preserve">  </v>
          </cell>
        </row>
        <row r="81">
          <cell r="A81" t="str">
            <v>Đào Thị Thanh Giang 17/09/1993</v>
          </cell>
          <cell r="B81">
            <v>11</v>
          </cell>
          <cell r="C81">
            <v>17058171</v>
          </cell>
          <cell r="D81" t="str">
            <v>Đào Thị Thanh</v>
          </cell>
          <cell r="E81" t="str">
            <v>Giang</v>
          </cell>
          <cell r="F81" t="str">
            <v>Đào Thị Thanh Giang</v>
          </cell>
          <cell r="G81" t="str">
            <v>17/09/1993</v>
          </cell>
          <cell r="H81" t="str">
            <v>Thái Bình</v>
          </cell>
          <cell r="I81" t="str">
            <v>Nữ</v>
          </cell>
          <cell r="J81" t="str">
            <v>Tài chính - Ngân hàng</v>
          </cell>
        </row>
        <row r="82">
          <cell r="A82" t="str">
            <v>Hà Hiểu Huế 29/03/1992</v>
          </cell>
          <cell r="C82">
            <v>17058177</v>
          </cell>
          <cell r="D82" t="str">
            <v>Hà Hiểu</v>
          </cell>
          <cell r="E82" t="str">
            <v>Huế</v>
          </cell>
          <cell r="F82" t="str">
            <v>Hà Hiểu Huế</v>
          </cell>
          <cell r="G82" t="str">
            <v>29/03/1992</v>
          </cell>
          <cell r="H82" t="str">
            <v>Tuyên Quang</v>
          </cell>
          <cell r="I82" t="str">
            <v>Nữ</v>
          </cell>
          <cell r="J82" t="str">
            <v>Tài chính - Ngân hàng</v>
          </cell>
        </row>
        <row r="83">
          <cell r="A83" t="str">
            <v>Trần Thùy Dung 17/04/1992</v>
          </cell>
          <cell r="C83">
            <v>17058167</v>
          </cell>
          <cell r="D83" t="str">
            <v>Trần Thùy</v>
          </cell>
          <cell r="E83" t="str">
            <v>Dung</v>
          </cell>
          <cell r="F83" t="str">
            <v>Trần Thuỳ Dung</v>
          </cell>
          <cell r="G83" t="str">
            <v>17/04/1992</v>
          </cell>
          <cell r="H83" t="str">
            <v>Nghệ An</v>
          </cell>
          <cell r="I83" t="str">
            <v>Nữ</v>
          </cell>
          <cell r="J83" t="str">
            <v>Tài chính - Ngân hàng</v>
          </cell>
        </row>
        <row r="84">
          <cell r="A84" t="str">
            <v>Nguyễn Thị Diệu Ly 05/06/1992</v>
          </cell>
          <cell r="C84">
            <v>17058189</v>
          </cell>
          <cell r="D84" t="str">
            <v>Nguyễn Thị Diệu</v>
          </cell>
          <cell r="E84" t="str">
            <v>Ly</v>
          </cell>
          <cell r="F84" t="str">
            <v>Nguyễn Thị Diệu Ly</v>
          </cell>
          <cell r="G84" t="str">
            <v>05/06/1992</v>
          </cell>
          <cell r="H84" t="str">
            <v>Hải Phòng</v>
          </cell>
          <cell r="I84" t="str">
            <v>Nữ</v>
          </cell>
          <cell r="J84" t="str">
            <v>Tài chính - Ngân hàng</v>
          </cell>
        </row>
        <row r="85">
          <cell r="A85" t="str">
            <v>Trương Quang Minh 17/09/1992</v>
          </cell>
          <cell r="D85" t="str">
            <v>Trương Quang</v>
          </cell>
          <cell r="E85" t="str">
            <v>Minh</v>
          </cell>
          <cell r="G85" t="str">
            <v>17/09/1992</v>
          </cell>
          <cell r="J85" t="str">
            <v>Tài chính - Ngân hàng</v>
          </cell>
        </row>
        <row r="86">
          <cell r="A86" t="str">
            <v xml:space="preserve">  </v>
          </cell>
        </row>
        <row r="87">
          <cell r="A87" t="str">
            <v>Phạm Kiều Yên 20/12/1992</v>
          </cell>
          <cell r="B87">
            <v>12</v>
          </cell>
          <cell r="C87">
            <v>17058219</v>
          </cell>
          <cell r="D87" t="str">
            <v>Phạm Kiều</v>
          </cell>
          <cell r="E87" t="str">
            <v>Yên</v>
          </cell>
          <cell r="F87" t="str">
            <v>Phạm Kiều Yên</v>
          </cell>
          <cell r="G87" t="str">
            <v>20/12/1992</v>
          </cell>
          <cell r="H87" t="str">
            <v>Thái Bình</v>
          </cell>
          <cell r="I87" t="str">
            <v>Nữ</v>
          </cell>
          <cell r="J87" t="str">
            <v>Tài chính - Ngân hàng</v>
          </cell>
        </row>
        <row r="88">
          <cell r="A88" t="str">
            <v>Lê Hải Vinh 13/01/1992</v>
          </cell>
          <cell r="C88">
            <v>17058217</v>
          </cell>
          <cell r="D88" t="str">
            <v>Lê Hải</v>
          </cell>
          <cell r="E88" t="str">
            <v>Vinh</v>
          </cell>
          <cell r="F88" t="str">
            <v>Lê Hải Vinh</v>
          </cell>
          <cell r="G88" t="str">
            <v>13/01/1992</v>
          </cell>
          <cell r="H88" t="str">
            <v>Hà Nội</v>
          </cell>
          <cell r="I88" t="str">
            <v>Nam</v>
          </cell>
          <cell r="J88" t="str">
            <v>Tài chính - Ngân hàng</v>
          </cell>
        </row>
        <row r="89">
          <cell r="A89" t="str">
            <v>Nguyễn Thị Trang 11/03/1988</v>
          </cell>
          <cell r="C89">
            <v>17058209</v>
          </cell>
          <cell r="D89" t="str">
            <v xml:space="preserve">Nguyễn Thị </v>
          </cell>
          <cell r="E89" t="str">
            <v>Trang</v>
          </cell>
          <cell r="F89" t="str">
            <v>Nguyễn Thị Trang</v>
          </cell>
          <cell r="G89" t="str">
            <v>11/03/1988</v>
          </cell>
          <cell r="H89" t="str">
            <v>Nghệ An</v>
          </cell>
          <cell r="I89" t="str">
            <v>Nữ</v>
          </cell>
          <cell r="J89" t="str">
            <v>Tài chính - Ngân hàng</v>
          </cell>
        </row>
        <row r="90">
          <cell r="A90" t="str">
            <v>Nguyễn Thị Huyền 15/11/1991</v>
          </cell>
          <cell r="C90">
            <v>17058179</v>
          </cell>
          <cell r="D90" t="str">
            <v>Nguyễn Thị</v>
          </cell>
          <cell r="E90" t="str">
            <v>Huyền</v>
          </cell>
          <cell r="F90" t="str">
            <v>Nguyễn Thị Huyền</v>
          </cell>
          <cell r="G90" t="str">
            <v>15/11/1991</v>
          </cell>
          <cell r="H90" t="str">
            <v>Hà Nội</v>
          </cell>
          <cell r="I90" t="str">
            <v>Nữ</v>
          </cell>
          <cell r="J90" t="str">
            <v>Tài chính - Ngân hàng</v>
          </cell>
        </row>
        <row r="91">
          <cell r="A91" t="str">
            <v>Nguyễn Trúc Quỳnh 27/07/1993</v>
          </cell>
          <cell r="D91" t="str">
            <v>Nguyễn Trúc</v>
          </cell>
          <cell r="E91" t="str">
            <v>Quỳnh</v>
          </cell>
          <cell r="G91" t="str">
            <v>27/07/1993</v>
          </cell>
          <cell r="J91" t="str">
            <v>Tài chính - Ngân hàng</v>
          </cell>
        </row>
        <row r="92">
          <cell r="A92" t="str">
            <v xml:space="preserve">  </v>
          </cell>
        </row>
        <row r="93">
          <cell r="A93" t="str">
            <v>Trương Thị Huyền 18/06/1990</v>
          </cell>
          <cell r="B93">
            <v>13</v>
          </cell>
          <cell r="C93">
            <v>17058180</v>
          </cell>
          <cell r="D93" t="str">
            <v>Trương Thị</v>
          </cell>
          <cell r="E93" t="str">
            <v>Huyền</v>
          </cell>
          <cell r="F93" t="str">
            <v>Trương Thị Huyền</v>
          </cell>
          <cell r="G93" t="str">
            <v>18/06/1990</v>
          </cell>
          <cell r="H93" t="str">
            <v>Thái Bình</v>
          </cell>
          <cell r="I93" t="str">
            <v>Nữ</v>
          </cell>
          <cell r="J93" t="str">
            <v>Tài chính - Ngân hàng</v>
          </cell>
        </row>
        <row r="94">
          <cell r="A94" t="str">
            <v>Vũ Thị Huyền 17/06/1994</v>
          </cell>
          <cell r="C94">
            <v>17058181</v>
          </cell>
          <cell r="D94" t="str">
            <v>Vũ Thị</v>
          </cell>
          <cell r="E94" t="str">
            <v>Huyền</v>
          </cell>
          <cell r="F94" t="str">
            <v>Vũ Thị Huyền</v>
          </cell>
          <cell r="G94" t="str">
            <v>17/06/1994</v>
          </cell>
          <cell r="H94" t="str">
            <v>Hà Nội</v>
          </cell>
          <cell r="I94" t="str">
            <v>Nữ</v>
          </cell>
          <cell r="J94" t="str">
            <v>Tài chính - Ngân hàng</v>
          </cell>
        </row>
        <row r="95">
          <cell r="A95" t="str">
            <v>Phạm Thu Hương 20/09/1986</v>
          </cell>
          <cell r="C95">
            <v>17058186</v>
          </cell>
          <cell r="D95" t="str">
            <v>Phạm Thu</v>
          </cell>
          <cell r="E95" t="str">
            <v>Hương</v>
          </cell>
          <cell r="F95" t="str">
            <v>Phạm Thu Hương</v>
          </cell>
          <cell r="G95" t="str">
            <v>20/09/1986</v>
          </cell>
          <cell r="H95" t="str">
            <v>Hà Nội</v>
          </cell>
          <cell r="I95" t="str">
            <v>Nữ</v>
          </cell>
          <cell r="J95" t="str">
            <v>Tài chính - Ngân hàng</v>
          </cell>
        </row>
        <row r="96">
          <cell r="A96" t="str">
            <v>Nguyễn Thị Tuyến 10/12/1994</v>
          </cell>
          <cell r="C96">
            <v>17058214</v>
          </cell>
          <cell r="D96" t="str">
            <v>Nguyễn Thị</v>
          </cell>
          <cell r="E96" t="str">
            <v>Tuyến</v>
          </cell>
          <cell r="F96" t="str">
            <v>Nguyễn Thị Tuyến</v>
          </cell>
          <cell r="G96" t="str">
            <v>10/12/1994</v>
          </cell>
          <cell r="H96" t="str">
            <v>Hải Dương</v>
          </cell>
          <cell r="I96" t="str">
            <v>Nữ</v>
          </cell>
          <cell r="J96" t="str">
            <v>Tài chính - Ngân hàng</v>
          </cell>
        </row>
        <row r="97">
          <cell r="A97" t="str">
            <v>Đỗ Việt Anh 25/10/1990</v>
          </cell>
          <cell r="C97">
            <v>17058164</v>
          </cell>
          <cell r="D97" t="str">
            <v>Đỗ Việt</v>
          </cell>
          <cell r="E97" t="str">
            <v>Anh</v>
          </cell>
          <cell r="F97" t="str">
            <v>Đỗ Việt Anh</v>
          </cell>
          <cell r="G97" t="str">
            <v>25/10/1990</v>
          </cell>
          <cell r="H97" t="str">
            <v>Thanh Hóa</v>
          </cell>
          <cell r="I97" t="str">
            <v>Nam</v>
          </cell>
          <cell r="J97" t="str">
            <v>Tài chính - Ngân hàng</v>
          </cell>
        </row>
        <row r="98">
          <cell r="A98" t="str">
            <v>Đặng Thị Lan Anh 25/10/1994</v>
          </cell>
          <cell r="D98" t="str">
            <v>Đặng Thị Lan</v>
          </cell>
          <cell r="E98" t="str">
            <v>Anh</v>
          </cell>
          <cell r="G98" t="str">
            <v>25/10/1994</v>
          </cell>
          <cell r="H98" t="str">
            <v>Hà Nội</v>
          </cell>
          <cell r="J98" t="str">
            <v>Tài chính - Ngân hàng</v>
          </cell>
        </row>
        <row r="99">
          <cell r="A99" t="str">
            <v xml:space="preserve">  </v>
          </cell>
        </row>
        <row r="100">
          <cell r="A100" t="str">
            <v>Nguyễn Thùy Linh 15/05/1989</v>
          </cell>
          <cell r="B100">
            <v>14</v>
          </cell>
          <cell r="C100">
            <v>17058188</v>
          </cell>
          <cell r="D100" t="str">
            <v>Nguyễn Thùy</v>
          </cell>
          <cell r="E100" t="str">
            <v>Linh</v>
          </cell>
          <cell r="F100" t="str">
            <v>Nguyễn Thùy Linh</v>
          </cell>
          <cell r="G100" t="str">
            <v>15/05/1989</v>
          </cell>
          <cell r="H100" t="str">
            <v>Hà Nội</v>
          </cell>
          <cell r="I100" t="str">
            <v>Nữ</v>
          </cell>
          <cell r="J100" t="str">
            <v>Tài chính - Ngân hàng</v>
          </cell>
        </row>
        <row r="101">
          <cell r="A101" t="str">
            <v>Đào Thị Thu Thảo 07/10/1994</v>
          </cell>
          <cell r="C101">
            <v>17058203</v>
          </cell>
          <cell r="D101" t="str">
            <v>Đào Thị Thu</v>
          </cell>
          <cell r="E101" t="str">
            <v>Thảo</v>
          </cell>
          <cell r="F101" t="str">
            <v>Đào Thị Thu Thảo</v>
          </cell>
          <cell r="G101" t="str">
            <v>07/10/1994</v>
          </cell>
          <cell r="H101" t="str">
            <v>Hà Nam</v>
          </cell>
          <cell r="I101" t="str">
            <v>Nữ</v>
          </cell>
          <cell r="J101" t="str">
            <v>Tài chính - Ngân hàng</v>
          </cell>
        </row>
        <row r="102">
          <cell r="A102" t="str">
            <v>Trần Trung Thắng 23/09/1978</v>
          </cell>
          <cell r="C102">
            <v>17058204</v>
          </cell>
          <cell r="D102" t="str">
            <v>Trần Trung</v>
          </cell>
          <cell r="E102" t="str">
            <v>Thắng</v>
          </cell>
          <cell r="F102" t="str">
            <v>Trần Trung Thắng</v>
          </cell>
          <cell r="G102" t="str">
            <v>23/09/1978</v>
          </cell>
          <cell r="H102" t="str">
            <v>Nam Định</v>
          </cell>
          <cell r="I102" t="str">
            <v>Nam</v>
          </cell>
          <cell r="J102" t="str">
            <v>Tài chính - Ngân hàng</v>
          </cell>
        </row>
        <row r="103">
          <cell r="A103" t="str">
            <v>Ngô Thị Thu Thủy 28/08/1992</v>
          </cell>
          <cell r="C103">
            <v>17058205</v>
          </cell>
          <cell r="D103" t="str">
            <v>Ngô Thị Thu</v>
          </cell>
          <cell r="E103" t="str">
            <v>Thủy</v>
          </cell>
          <cell r="F103" t="str">
            <v>Ngô Thị Thu Thủy</v>
          </cell>
          <cell r="G103" t="str">
            <v>28/08/1992</v>
          </cell>
          <cell r="H103" t="str">
            <v>Thái Bình</v>
          </cell>
          <cell r="I103" t="str">
            <v>Nữ</v>
          </cell>
          <cell r="J103" t="str">
            <v>Tài chính - Ngân hàng</v>
          </cell>
        </row>
        <row r="104">
          <cell r="A104" t="str">
            <v>Doãn Thế Hưng 18/01/1993</v>
          </cell>
          <cell r="D104" t="str">
            <v>Doãn Thế</v>
          </cell>
          <cell r="E104" t="str">
            <v>Hưng</v>
          </cell>
          <cell r="G104" t="str">
            <v>18/01/1993</v>
          </cell>
          <cell r="J104" t="str">
            <v>Tài chính - Ngân hàng</v>
          </cell>
        </row>
        <row r="105">
          <cell r="A105" t="str">
            <v xml:space="preserve">  </v>
          </cell>
        </row>
        <row r="106">
          <cell r="A106" t="str">
            <v>Trịnh Văn Nam 02/08/1991</v>
          </cell>
          <cell r="B106">
            <v>15</v>
          </cell>
          <cell r="C106">
            <v>17058193</v>
          </cell>
          <cell r="D106" t="str">
            <v>Trịnh Văn</v>
          </cell>
          <cell r="E106" t="str">
            <v>Nam</v>
          </cell>
          <cell r="F106" t="str">
            <v>Trịnh Văn Nam</v>
          </cell>
          <cell r="G106" t="str">
            <v>02/08/1991</v>
          </cell>
          <cell r="H106" t="str">
            <v>Nam Định</v>
          </cell>
          <cell r="I106" t="str">
            <v>Nam</v>
          </cell>
          <cell r="J106" t="str">
            <v>Tài chính - Ngân hàng</v>
          </cell>
        </row>
        <row r="107">
          <cell r="A107" t="str">
            <v>Lê Duy Ngọc 10/04/1991</v>
          </cell>
          <cell r="C107">
            <v>17058194</v>
          </cell>
          <cell r="D107" t="str">
            <v>Lê Duy</v>
          </cell>
          <cell r="E107" t="str">
            <v>Ngọc</v>
          </cell>
          <cell r="F107" t="str">
            <v>Lê Duy Ngọc</v>
          </cell>
          <cell r="G107" t="str">
            <v>10/04/1991</v>
          </cell>
          <cell r="H107" t="str">
            <v>Hà Nội</v>
          </cell>
          <cell r="I107" t="str">
            <v>Nam</v>
          </cell>
          <cell r="J107" t="str">
            <v>Tài chính - Ngân hàng</v>
          </cell>
        </row>
        <row r="108">
          <cell r="A108" t="str">
            <v>Nguyễn Thị Ngọc 07/07/1990</v>
          </cell>
          <cell r="C108">
            <v>17058195</v>
          </cell>
          <cell r="D108" t="str">
            <v>Nguyễn Thị</v>
          </cell>
          <cell r="E108" t="str">
            <v>Ngọc</v>
          </cell>
          <cell r="F108" t="str">
            <v>Nguyễn Thị Ngọc</v>
          </cell>
          <cell r="G108" t="str">
            <v>07/07/1990</v>
          </cell>
          <cell r="H108" t="str">
            <v>Thái Bình</v>
          </cell>
          <cell r="I108" t="str">
            <v>Nữ</v>
          </cell>
          <cell r="J108" t="str">
            <v>Tài chính - Ngân hàng</v>
          </cell>
        </row>
        <row r="109">
          <cell r="A109" t="str">
            <v>Lê Thanh Sơn 21/09/1991</v>
          </cell>
          <cell r="C109">
            <v>17058200</v>
          </cell>
          <cell r="D109" t="str">
            <v>Lê Thanh</v>
          </cell>
          <cell r="E109" t="str">
            <v>Sơn</v>
          </cell>
          <cell r="F109" t="str">
            <v>Lê Thanh Sơn</v>
          </cell>
          <cell r="G109" t="str">
            <v>21/09/1991</v>
          </cell>
          <cell r="H109" t="str">
            <v>Hà Nội</v>
          </cell>
          <cell r="I109" t="str">
            <v>Nam</v>
          </cell>
          <cell r="J109" t="str">
            <v>Tài chính - Ngân hàng</v>
          </cell>
        </row>
        <row r="110">
          <cell r="A110" t="str">
            <v>Nguyễn Bá Sơn 22/12/1976</v>
          </cell>
          <cell r="C110">
            <v>16055181</v>
          </cell>
          <cell r="D110" t="str">
            <v>Nguyễn Bá</v>
          </cell>
          <cell r="E110" t="str">
            <v>Sơn</v>
          </cell>
          <cell r="F110" t="str">
            <v>Nguyễn Bá Sơn</v>
          </cell>
          <cell r="G110" t="str">
            <v>22/12/1976</v>
          </cell>
          <cell r="H110" t="str">
            <v>Hà Nội</v>
          </cell>
          <cell r="I110" t="str">
            <v>Nam</v>
          </cell>
          <cell r="J110" t="str">
            <v>Tài chính - Ngân hàng</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 val="in DS"/>
    </sheetNames>
    <sheetDataSet>
      <sheetData sheetId="0">
        <row r="2">
          <cell r="C2" t="str">
            <v>Nguyễn Tuấn Anh 15/08/1987</v>
          </cell>
          <cell r="D2" t="str">
            <v>Nguyễn Tuấn Anh</v>
          </cell>
          <cell r="E2" t="str">
            <v>15/08/1987</v>
          </cell>
          <cell r="F2" t="str">
            <v>Quản lý nhà nước của Ban quản lý các khu công nghiệp và chế xuất Hà Nội đối với khu công nghiệp Thạch Thất - Quốc Oai</v>
          </cell>
          <cell r="G2" t="str">
            <v>Kinh tế chính trị</v>
          </cell>
          <cell r="H2" t="str">
            <v>Quản lý kinh tế</v>
          </cell>
          <cell r="I2">
            <v>60340410</v>
          </cell>
          <cell r="J2" t="str">
            <v>QH-2017-E</v>
          </cell>
          <cell r="K2">
            <v>2</v>
          </cell>
          <cell r="L2" t="str">
            <v>Quản lý nhà nước về đất đai trên địa bàn huyện Yên Thế, tỉnh Bắc Giang</v>
          </cell>
          <cell r="M2">
            <v>0</v>
          </cell>
          <cell r="N2" t="str">
            <v>PGS.TS Nguyễn Trúc Lê</v>
          </cell>
          <cell r="O2" t="str">
            <v>Trường Đại học Kinh tế, ĐHQGHN</v>
          </cell>
          <cell r="P2">
            <v>0</v>
          </cell>
          <cell r="Q2" t="str">
            <v>3577/QĐ-ĐHKT ngày 21/12/2018</v>
          </cell>
          <cell r="R2">
            <v>1079</v>
          </cell>
          <cell r="S2" t="str">
            <v>/ĐHKT-QĐ ngày 3/5/2019</v>
          </cell>
          <cell r="T2" t="str">
            <v>1079/ĐHKT-QĐ ngày 3/5/2019</v>
          </cell>
        </row>
        <row r="3">
          <cell r="C3" t="str">
            <v>Nguyễn Thế Anh 24/11/1978</v>
          </cell>
          <cell r="D3" t="str">
            <v>Nguyễn Thế Anh</v>
          </cell>
          <cell r="E3" t="str">
            <v>24/11/1978</v>
          </cell>
          <cell r="F3" t="str">
            <v>Quản lý phát triển thị trường nhà ở tại Hà Nội</v>
          </cell>
          <cell r="G3" t="str">
            <v>Kinh tế chính trị</v>
          </cell>
          <cell r="H3" t="str">
            <v>Quản lý kinh tế</v>
          </cell>
          <cell r="I3">
            <v>60340410</v>
          </cell>
          <cell r="J3" t="str">
            <v>QH-2017-E</v>
          </cell>
          <cell r="K3">
            <v>2</v>
          </cell>
          <cell r="L3" t="str">
            <v>Quản lý rủi ro trong công tác kiểm soát chi ngân sách nhà nước qua Kho bạc Nhà nước ở Việt Nam</v>
          </cell>
          <cell r="M3">
            <v>0</v>
          </cell>
          <cell r="N3" t="str">
            <v>PGS.TS Nguyễn Trúc Lê</v>
          </cell>
          <cell r="O3" t="str">
            <v>Trường Đại học Kinh tế, ĐHQGHN</v>
          </cell>
          <cell r="P3">
            <v>0</v>
          </cell>
          <cell r="Q3" t="str">
            <v>3577/QĐ-ĐHKT ngày 21/12/2018</v>
          </cell>
          <cell r="R3">
            <v>1080</v>
          </cell>
          <cell r="S3" t="str">
            <v>/ĐHKT-QĐ ngày 3/5/2019</v>
          </cell>
          <cell r="T3" t="str">
            <v>1080/ĐHKT-QĐ ngày 3/5/2019</v>
          </cell>
        </row>
        <row r="4">
          <cell r="C4" t="str">
            <v>Nguyễn Tuấn Anh 02/10/1987</v>
          </cell>
          <cell r="D4" t="str">
            <v>Nguyễn Tuấn Anh</v>
          </cell>
          <cell r="E4" t="str">
            <v>02/10/1987</v>
          </cell>
          <cell r="F4" t="str">
            <v>Quản lý tài chính tại Công ty cổ phần kim khí Thăng Long</v>
          </cell>
          <cell r="G4" t="str">
            <v>Kinh tế chính trị</v>
          </cell>
          <cell r="H4" t="str">
            <v>Quản lý kinh tế</v>
          </cell>
          <cell r="I4">
            <v>60340410</v>
          </cell>
          <cell r="J4" t="str">
            <v>QH-2017-E</v>
          </cell>
          <cell r="K4">
            <v>2</v>
          </cell>
          <cell r="L4" t="str">
            <v>Kiểm soát chi ngân sách nhà nước qua Kho bạc nhà nước Bình Xuyên, tỉnh Vĩnh Phúc</v>
          </cell>
          <cell r="M4">
            <v>0</v>
          </cell>
          <cell r="N4" t="str">
            <v>PGS.TS Trần Anh Tài</v>
          </cell>
          <cell r="O4" t="str">
            <v>Trường Đại học Kinh tế, ĐHQGHN</v>
          </cell>
          <cell r="P4">
            <v>0</v>
          </cell>
          <cell r="Q4" t="str">
            <v>3577/QĐ-ĐHKT ngày 21/12/2018</v>
          </cell>
          <cell r="R4">
            <v>1081</v>
          </cell>
          <cell r="S4" t="str">
            <v>/ĐHKT-QĐ ngày 3/5/2019</v>
          </cell>
          <cell r="T4" t="str">
            <v>1081/ĐHKT-QĐ ngày 3/5/2019</v>
          </cell>
        </row>
        <row r="5">
          <cell r="C5" t="str">
            <v>Phạm Ngọc Anh 25/08/1985</v>
          </cell>
          <cell r="D5" t="str">
            <v>Phạm Ngọc Anh</v>
          </cell>
          <cell r="E5" t="str">
            <v>25/08/1985</v>
          </cell>
          <cell r="F5" t="str">
            <v>Phát triển kinh tế trang trại chăn nuôi tại tỉnh Phú Thọ</v>
          </cell>
          <cell r="G5" t="str">
            <v>Kinh tế chính trị</v>
          </cell>
          <cell r="H5" t="str">
            <v>Quản lý kinh tế</v>
          </cell>
          <cell r="I5">
            <v>60340410</v>
          </cell>
          <cell r="J5" t="str">
            <v>QH-2017-E</v>
          </cell>
          <cell r="K5">
            <v>2</v>
          </cell>
          <cell r="L5" t="str">
            <v>Lượng giá kinh tế thiệt hại môi trường của cơn bão Xangsane tại các tỉnh ven biển miền Trung</v>
          </cell>
          <cell r="M5">
            <v>0</v>
          </cell>
          <cell r="N5" t="str">
            <v>PGS.TS Nguyễn Ngọc Thanh</v>
          </cell>
          <cell r="O5" t="str">
            <v>Trường ĐH Tài nguyên &amp; Môi trường</v>
          </cell>
          <cell r="P5">
            <v>0</v>
          </cell>
          <cell r="Q5" t="str">
            <v>3577/QĐ-ĐHKT ngày 21/12/2018</v>
          </cell>
          <cell r="R5">
            <v>1082</v>
          </cell>
          <cell r="S5" t="str">
            <v>/ĐHKT-QĐ ngày 3/5/2019</v>
          </cell>
          <cell r="T5" t="str">
            <v>1082/ĐHKT-QĐ ngày 3/5/2019</v>
          </cell>
        </row>
        <row r="6">
          <cell r="C6" t="str">
            <v>Phan Lan Anh 29/07/1986</v>
          </cell>
          <cell r="D6" t="str">
            <v>Phan Lan Anh</v>
          </cell>
          <cell r="E6" t="str">
            <v>29/07/1986</v>
          </cell>
          <cell r="F6" t="str">
            <v>Phát triển nguồn nguyên liệu bông thiên nhiên trong nước cho ngành dệt may Việt Nam</v>
          </cell>
          <cell r="G6" t="str">
            <v>Kinh tế chính trị</v>
          </cell>
          <cell r="H6" t="str">
            <v>Quản lý kinh tế</v>
          </cell>
          <cell r="I6">
            <v>60340410</v>
          </cell>
          <cell r="J6" t="str">
            <v>QH-2017-E</v>
          </cell>
          <cell r="K6">
            <v>2</v>
          </cell>
          <cell r="L6" t="str">
            <v>Quản lý dòng tiền tại Tổng công ty Điện lực dầu khí Việt Nam - Công ty cổ phần</v>
          </cell>
          <cell r="M6">
            <v>0</v>
          </cell>
          <cell r="N6" t="str">
            <v>PGS.TS Nguyễn Trúc Lê</v>
          </cell>
          <cell r="O6" t="str">
            <v>Trường Đại học Kinh tế, ĐHQGHN</v>
          </cell>
          <cell r="P6">
            <v>0</v>
          </cell>
          <cell r="Q6" t="str">
            <v>3577/QĐ-ĐHKT ngày 21/12/2018</v>
          </cell>
          <cell r="R6">
            <v>1083</v>
          </cell>
          <cell r="S6" t="str">
            <v>/ĐHKT-QĐ ngày 3/5/2019</v>
          </cell>
          <cell r="T6" t="str">
            <v>1083/ĐHKT-QĐ ngày 3/5/2019</v>
          </cell>
        </row>
        <row r="7">
          <cell r="C7" t="str">
            <v>Hoàng Ngọc Ánh 21/03/1979</v>
          </cell>
          <cell r="D7" t="str">
            <v>Hoàng Ngọc Ánh</v>
          </cell>
          <cell r="E7" t="str">
            <v>21/03/1979</v>
          </cell>
          <cell r="F7" t="str">
            <v>Quản lý tài sản công tại tòa án nhân dân tỉnh Thái Bình</v>
          </cell>
          <cell r="G7" t="str">
            <v>Kinh tế chính trị</v>
          </cell>
          <cell r="H7" t="str">
            <v>Quản lý kinh tế</v>
          </cell>
          <cell r="I7">
            <v>60340410</v>
          </cell>
          <cell r="J7" t="str">
            <v>QH-2017-E</v>
          </cell>
          <cell r="K7">
            <v>2</v>
          </cell>
          <cell r="L7" t="str">
            <v>Quản lý hoạt động du lịch tại di tích Văn Miếu - Quốc Tử Giám, Hà Nội</v>
          </cell>
          <cell r="M7">
            <v>0</v>
          </cell>
          <cell r="N7" t="str">
            <v>TS. Trần Quang Tuyến</v>
          </cell>
          <cell r="O7" t="str">
            <v>Trường Đại học Kinh tế, ĐHQGHN</v>
          </cell>
          <cell r="P7">
            <v>0</v>
          </cell>
          <cell r="Q7" t="str">
            <v>3577/QĐ-ĐHKT ngày 21/12/2018</v>
          </cell>
          <cell r="R7">
            <v>1084</v>
          </cell>
          <cell r="S7" t="str">
            <v>/ĐHKT-QĐ ngày 3/5/2019</v>
          </cell>
          <cell r="T7" t="str">
            <v>1084/ĐHKT-QĐ ngày 3/5/2019</v>
          </cell>
        </row>
        <row r="8">
          <cell r="C8" t="str">
            <v>Nguyễn Thị Ngọc Ánh 24/11/1985</v>
          </cell>
          <cell r="D8" t="str">
            <v>Nguyễn Thị Ngọc Ánh</v>
          </cell>
          <cell r="E8" t="str">
            <v>24/11/1985</v>
          </cell>
          <cell r="F8" t="str">
            <v>Quản lý tài chính tại Trường Đào tạo và Bồi dưỡng nghiệp vụ kiểm toán</v>
          </cell>
          <cell r="G8" t="str">
            <v>Kinh tế chính trị</v>
          </cell>
          <cell r="H8" t="str">
            <v>Quản lý kinh tế</v>
          </cell>
          <cell r="I8">
            <v>60340410</v>
          </cell>
          <cell r="J8" t="str">
            <v>QH-2017-E</v>
          </cell>
          <cell r="K8">
            <v>2</v>
          </cell>
          <cell r="L8" t="str">
            <v>Nâng cao hiệu quả hoạt động huy động vốn dân cư ở Ngân hàng Nông nghiệp và Phát triển Nông thôn Việt Nam - Chi nhánh Tây Đô</v>
          </cell>
          <cell r="M8">
            <v>0</v>
          </cell>
          <cell r="N8" t="str">
            <v>TS. Đặng Công Hoàn</v>
          </cell>
          <cell r="O8" t="str">
            <v>Ngân hàng Tecombank</v>
          </cell>
          <cell r="P8">
            <v>0</v>
          </cell>
          <cell r="Q8" t="str">
            <v>3577/QĐ-ĐHKT ngày 21/12/2018</v>
          </cell>
          <cell r="R8">
            <v>1085</v>
          </cell>
          <cell r="S8" t="str">
            <v>/ĐHKT-QĐ ngày 3/5/2019</v>
          </cell>
          <cell r="T8" t="str">
            <v>1085/ĐHKT-QĐ ngày 3/5/2019</v>
          </cell>
        </row>
        <row r="9">
          <cell r="C9" t="str">
            <v>Trần Hữu Bằng 17/05/1992</v>
          </cell>
          <cell r="D9" t="str">
            <v>Trần Hữu Bằng</v>
          </cell>
          <cell r="E9" t="str">
            <v>17/05/1992</v>
          </cell>
          <cell r="F9" t="str">
            <v>Quản lý nhà nước về thương mại biên giới trên địa bàn tỉnh Quảng Ninh</v>
          </cell>
          <cell r="G9" t="str">
            <v>Kinh tế chính trị</v>
          </cell>
          <cell r="H9" t="str">
            <v>Quản lý kinh tế</v>
          </cell>
          <cell r="I9">
            <v>60340410</v>
          </cell>
          <cell r="J9" t="str">
            <v>QH-2017-E</v>
          </cell>
          <cell r="K9">
            <v>2</v>
          </cell>
          <cell r="L9" t="str">
            <v>Quản lý tài chính tại Ban Quản lý các dự án, Đại học Quốc Gia Hà Nội</v>
          </cell>
          <cell r="M9">
            <v>0</v>
          </cell>
          <cell r="N9" t="str">
            <v>PGS.TS Lê Danh Tốn</v>
          </cell>
          <cell r="O9" t="str">
            <v>Trường Đại học Kinh tế, ĐHQGHN</v>
          </cell>
          <cell r="P9">
            <v>0</v>
          </cell>
          <cell r="Q9" t="str">
            <v>3577/QĐ-ĐHKT ngày 21/12/2018</v>
          </cell>
          <cell r="R9">
            <v>1086</v>
          </cell>
          <cell r="S9" t="str">
            <v>/ĐHKT-QĐ ngày 3/5/2019</v>
          </cell>
          <cell r="T9" t="str">
            <v>1086/ĐHKT-QĐ ngày 3/5/2019</v>
          </cell>
        </row>
        <row r="10">
          <cell r="C10" t="str">
            <v>Nguyễn Hữu Bảo 23/05/1979</v>
          </cell>
          <cell r="D10" t="str">
            <v>Nguyễn Hữu Bảo</v>
          </cell>
          <cell r="E10" t="str">
            <v>23/05/1979</v>
          </cell>
          <cell r="F10" t="str">
            <v>Hoàn thiện công tác quản lý nguồn nhân lực tại Sở kế hoạch đầu tư tỉnh Hòa Bình</v>
          </cell>
          <cell r="G10" t="str">
            <v>Kinh tế chính trị</v>
          </cell>
          <cell r="H10" t="str">
            <v>Quản lý kinh tế</v>
          </cell>
          <cell r="I10">
            <v>60340410</v>
          </cell>
          <cell r="J10" t="str">
            <v>QH-2017-E</v>
          </cell>
          <cell r="K10">
            <v>2</v>
          </cell>
          <cell r="L10" t="str">
            <v>Quản lý nhân lực tại Kiểm toán nhà nước chuyên ngành IV</v>
          </cell>
          <cell r="M10">
            <v>0</v>
          </cell>
          <cell r="N10" t="str">
            <v>TS. Vũ Văn Hưởng</v>
          </cell>
          <cell r="O10" t="str">
            <v>Trường Đại học Kinh tế, ĐHQGHN</v>
          </cell>
          <cell r="P10">
            <v>0</v>
          </cell>
          <cell r="Q10" t="str">
            <v>3577/QĐ-ĐHKT ngày 21/12/2018</v>
          </cell>
          <cell r="R10">
            <v>1087</v>
          </cell>
          <cell r="S10" t="str">
            <v>/ĐHKT-QĐ ngày 3/5/2019</v>
          </cell>
          <cell r="T10" t="str">
            <v>1087/ĐHKT-QĐ ngày 3/5/2019</v>
          </cell>
        </row>
        <row r="11">
          <cell r="C11" t="str">
            <v>Hoàng Văn Binh 20/11/1982</v>
          </cell>
          <cell r="D11" t="str">
            <v>Hoàng Văn Binh</v>
          </cell>
          <cell r="E11" t="str">
            <v>20/11/1982</v>
          </cell>
          <cell r="F11" t="str">
            <v>Công tác quản lý nguồn nhân lực tại Công ty cổ phần đầu tư Bảo Việt</v>
          </cell>
          <cell r="G11" t="str">
            <v>Kinh tế chính trị</v>
          </cell>
          <cell r="H11" t="str">
            <v>Quản lý kinh tế</v>
          </cell>
          <cell r="I11">
            <v>60340410</v>
          </cell>
          <cell r="J11" t="str">
            <v>QH-2017-E</v>
          </cell>
          <cell r="K11">
            <v>2</v>
          </cell>
          <cell r="L11" t="str">
            <v>Quản lý thu ngân sách nhà nước qua Kho bạc Nhà nước Tam Dương, tỉnh Vĩnh Phúc</v>
          </cell>
          <cell r="M11">
            <v>0</v>
          </cell>
          <cell r="N11" t="str">
            <v>TS. Hoàng Khắc Lịch</v>
          </cell>
          <cell r="O11" t="str">
            <v>Trường Đại học Kinh tế, ĐHQGHN</v>
          </cell>
          <cell r="P11">
            <v>0</v>
          </cell>
          <cell r="Q11" t="str">
            <v>3577/QĐ-ĐHKT ngày 21/12/2018</v>
          </cell>
          <cell r="R11">
            <v>1088</v>
          </cell>
          <cell r="S11" t="str">
            <v>/ĐHKT-QĐ ngày 3/5/2019</v>
          </cell>
          <cell r="T11" t="str">
            <v>1088/ĐHKT-QĐ ngày 3/5/2019</v>
          </cell>
        </row>
        <row r="12">
          <cell r="C12" t="str">
            <v>Nguyễn Hữu Cương 20/07/1978</v>
          </cell>
          <cell r="D12" t="str">
            <v>Nguyễn Hữu Cương</v>
          </cell>
          <cell r="E12" t="str">
            <v>20/07/1978</v>
          </cell>
          <cell r="F12" t="str">
            <v>Quản lý các dự án sử dụng nguồn vốn World Bank tại Ban quản lý các dự án, Đại học Quốc Gia Hà Nội</v>
          </cell>
          <cell r="G12" t="str">
            <v>Kinh tế chính trị</v>
          </cell>
          <cell r="H12" t="str">
            <v>Quản lý kinh tế</v>
          </cell>
          <cell r="I12">
            <v>60340410</v>
          </cell>
          <cell r="J12" t="str">
            <v>QH-2017-E</v>
          </cell>
          <cell r="K12">
            <v>2</v>
          </cell>
          <cell r="L12" t="str">
            <v>Quản lý nhân lực tại Công ty cổ phần xây dựng, cung ứng nhân lực và xuất nhập khẩu Thiên Ân</v>
          </cell>
          <cell r="M12">
            <v>0</v>
          </cell>
          <cell r="N12" t="str">
            <v>PGS.TS Nguyễn Ngọc Khánh</v>
          </cell>
          <cell r="O12" t="str">
            <v>Trường Đại học Mỏ - Địa chất</v>
          </cell>
          <cell r="P12">
            <v>0</v>
          </cell>
          <cell r="Q12" t="str">
            <v>3577/QĐ-ĐHKT ngày 21/12/2018</v>
          </cell>
          <cell r="R12">
            <v>1089</v>
          </cell>
          <cell r="S12" t="str">
            <v>/ĐHKT-QĐ ngày 3/5/2019</v>
          </cell>
          <cell r="T12" t="str">
            <v>1089/ĐHKT-QĐ ngày 3/5/2019</v>
          </cell>
        </row>
        <row r="13">
          <cell r="C13" t="str">
            <v>Bùi Mạnh Cường 15/06/1988</v>
          </cell>
          <cell r="D13" t="str">
            <v>Bùi Mạnh Cường</v>
          </cell>
          <cell r="E13" t="str">
            <v>15/06/1988</v>
          </cell>
          <cell r="F13" t="str">
            <v>Quản lý nhân lực tại Công ty cổ phần xây dựng Thành Nam</v>
          </cell>
          <cell r="G13" t="str">
            <v>Kinh tế chính trị</v>
          </cell>
          <cell r="H13" t="str">
            <v>Quản lý kinh tế</v>
          </cell>
          <cell r="I13">
            <v>60340410</v>
          </cell>
          <cell r="J13" t="str">
            <v>QH-2017-E</v>
          </cell>
          <cell r="K13">
            <v>2</v>
          </cell>
          <cell r="L13" t="str">
            <v>Thu hút vốn đầu tư trên địa bàn tỉnh Yên Bái</v>
          </cell>
          <cell r="M13">
            <v>0</v>
          </cell>
          <cell r="N13" t="str">
            <v>PGS.TS Ngô Tuấn Nghĩa</v>
          </cell>
          <cell r="O13" t="str">
            <v>Học viện Chính trị Quốc Gia HCM</v>
          </cell>
          <cell r="P13">
            <v>0</v>
          </cell>
          <cell r="Q13" t="str">
            <v>3577/QĐ-ĐHKT ngày 21/12/2018</v>
          </cell>
          <cell r="R13">
            <v>1090</v>
          </cell>
          <cell r="S13" t="str">
            <v>/ĐHKT-QĐ ngày 3/5/2019</v>
          </cell>
          <cell r="T13" t="str">
            <v>1090/ĐHKT-QĐ ngày 3/5/2019</v>
          </cell>
        </row>
        <row r="14">
          <cell r="C14" t="str">
            <v>Đặng Thị Dịu 03/11/1982</v>
          </cell>
          <cell r="D14" t="str">
            <v>Đặng Thị Dịu</v>
          </cell>
          <cell r="E14" t="str">
            <v>03/11/1982</v>
          </cell>
          <cell r="F14" t="str">
            <v>Quản lý tài chính tại Công ty TNHH MTV Môi trường đô thị Hà Nội</v>
          </cell>
          <cell r="G14" t="str">
            <v>Kinh tế chính trị</v>
          </cell>
          <cell r="H14" t="str">
            <v>Quản lý kinh tế</v>
          </cell>
          <cell r="I14">
            <v>60340410</v>
          </cell>
          <cell r="J14" t="str">
            <v>QH-2017-E</v>
          </cell>
          <cell r="K14">
            <v>2</v>
          </cell>
          <cell r="L14" t="str">
            <v>Quản lý rủi ro trong hoạt động sử dụng ngân quỹ nhà nước tại Kho bạc Nhà nước Việt Nam</v>
          </cell>
          <cell r="M14">
            <v>0</v>
          </cell>
          <cell r="N14" t="str">
            <v>TS. Phan Anh</v>
          </cell>
          <cell r="O14" t="str">
            <v>Học viện Ngân hàng</v>
          </cell>
          <cell r="P14">
            <v>0</v>
          </cell>
          <cell r="Q14" t="str">
            <v>3577/QĐ-ĐHKT ngày 21/12/2018</v>
          </cell>
          <cell r="R14">
            <v>1091</v>
          </cell>
          <cell r="S14" t="str">
            <v>/ĐHKT-QĐ ngày 3/5/2019</v>
          </cell>
          <cell r="T14" t="str">
            <v>1091/ĐHKT-QĐ ngày 3/5/2019</v>
          </cell>
        </row>
        <row r="15">
          <cell r="C15" t="str">
            <v>Nguyễn Khắc Dũng 25/10/1973</v>
          </cell>
          <cell r="D15" t="str">
            <v>Nguyễn Khắc Dũng</v>
          </cell>
          <cell r="E15" t="str">
            <v>25/10/1973</v>
          </cell>
          <cell r="F15" t="str">
            <v>Phát triển đội ngũ cán bộ công chức quản lý nhà nước về kinh tế Quận Đống Đa, thành phố Hà Nội</v>
          </cell>
          <cell r="G15" t="str">
            <v>Kinh tế chính trị</v>
          </cell>
          <cell r="H15" t="str">
            <v>Quản lý kinh tế</v>
          </cell>
          <cell r="I15">
            <v>60340410</v>
          </cell>
          <cell r="J15" t="str">
            <v>QH-2017-E</v>
          </cell>
          <cell r="K15">
            <v>2</v>
          </cell>
          <cell r="L15" t="str">
            <v>Quản lý thu tài chính tại Học viện Âm nhạc Quốc gia Việt Nam</v>
          </cell>
          <cell r="M15">
            <v>0</v>
          </cell>
          <cell r="N15" t="str">
            <v>PGS.TS Lê Danh Tốn</v>
          </cell>
          <cell r="O15" t="str">
            <v>Trường Đại học Kinh tế, ĐHQGHN</v>
          </cell>
          <cell r="P15">
            <v>0</v>
          </cell>
          <cell r="Q15" t="str">
            <v>3577/QĐ-ĐHKT ngày 21/12/2018</v>
          </cell>
          <cell r="R15">
            <v>1092</v>
          </cell>
          <cell r="S15" t="str">
            <v>/ĐHKT-QĐ ngày 3/5/2019</v>
          </cell>
          <cell r="T15" t="str">
            <v>1092/ĐHKT-QĐ ngày 3/5/2019</v>
          </cell>
        </row>
        <row r="16">
          <cell r="C16" t="str">
            <v>Đào Trung Dũng 08/04/1983</v>
          </cell>
          <cell r="D16" t="str">
            <v>Đào Trung Dũng</v>
          </cell>
          <cell r="E16" t="str">
            <v>08/04/1983</v>
          </cell>
          <cell r="F16" t="str">
            <v>Quản lý đội ngũ cán bộ, công chức tại huyện Hoài Đức, thành phố Hà Nội</v>
          </cell>
          <cell r="G16" t="str">
            <v>Kinh tế chính trị</v>
          </cell>
          <cell r="H16" t="str">
            <v>Quản lý kinh tế</v>
          </cell>
          <cell r="I16">
            <v>60340410</v>
          </cell>
          <cell r="J16" t="str">
            <v>QH-2017-E</v>
          </cell>
          <cell r="K16">
            <v>2</v>
          </cell>
          <cell r="L16" t="str">
            <v>Quản lý huy động vốn của Ngân hàng thương mại cổ phần Quân đội - Chi nhánh Tây Hà Nội</v>
          </cell>
          <cell r="M16">
            <v>0</v>
          </cell>
          <cell r="N16" t="str">
            <v>TS. Đỗ Anh Đức</v>
          </cell>
          <cell r="O16" t="str">
            <v>Trường Đại học Kinh tế, ĐHQGHN</v>
          </cell>
          <cell r="P16">
            <v>0</v>
          </cell>
          <cell r="Q16" t="str">
            <v>3577/QĐ-ĐHKT ngày 21/12/2018</v>
          </cell>
          <cell r="R16">
            <v>1093</v>
          </cell>
          <cell r="S16" t="str">
            <v>/ĐHKT-QĐ ngày 3/5/2019</v>
          </cell>
          <cell r="T16" t="str">
            <v>1093/ĐHKT-QĐ ngày 3/5/2019</v>
          </cell>
        </row>
        <row r="17">
          <cell r="C17" t="str">
            <v>Lê Hùng Duy 25/09/1992</v>
          </cell>
          <cell r="D17" t="str">
            <v>Lê Hùng Duy</v>
          </cell>
          <cell r="E17" t="str">
            <v>25/09/1992</v>
          </cell>
          <cell r="F17" t="str">
            <v>Quản lý thu ngân sách nhà nước trên địa bàn Quận Bắc Từ Liêm, Thành phố Hà Nội</v>
          </cell>
          <cell r="G17" t="str">
            <v>Kinh tế chính trị</v>
          </cell>
          <cell r="H17" t="str">
            <v>Quản lý kinh tế</v>
          </cell>
          <cell r="I17">
            <v>60340410</v>
          </cell>
          <cell r="J17" t="str">
            <v>QH-2017-E</v>
          </cell>
          <cell r="K17">
            <v>2</v>
          </cell>
          <cell r="L17" t="str">
            <v>Quản lý nhà nước đối với hoạt động đầu tư trực tiếp nước ngoài của Trung Quốc vào lĩnh vực kết cấu hạ tầng ở Việt Nam</v>
          </cell>
          <cell r="M17">
            <v>0</v>
          </cell>
          <cell r="N17" t="str">
            <v>TS. Phạm Thu Phương</v>
          </cell>
          <cell r="O17" t="str">
            <v>Trường Đại học Kinh tế, ĐHQGHN</v>
          </cell>
          <cell r="P17">
            <v>0</v>
          </cell>
          <cell r="Q17" t="str">
            <v>3577/QĐ-ĐHKT ngày 21/12/2018</v>
          </cell>
          <cell r="R17">
            <v>1094</v>
          </cell>
          <cell r="S17" t="str">
            <v>/ĐHKT-QĐ ngày 3/5/2019</v>
          </cell>
          <cell r="T17" t="str">
            <v>1094/ĐHKT-QĐ ngày 3/5/2019</v>
          </cell>
        </row>
        <row r="18">
          <cell r="C18" t="str">
            <v>Tống Xuân Duy 03/04/1980</v>
          </cell>
          <cell r="D18" t="str">
            <v>Tống Xuân Duy</v>
          </cell>
          <cell r="E18" t="str">
            <v>03/04/1980</v>
          </cell>
          <cell r="F18" t="str">
            <v>Quản lý hoạt động huy động vốn tại Ngân hàng Trách nhiệm hữu hạn Một thành viên dầu khí Toàn cầu - chi nhánh Thăng Long</v>
          </cell>
          <cell r="G18" t="str">
            <v>Kinh tế chính trị</v>
          </cell>
          <cell r="H18" t="str">
            <v>Quản lý kinh tế</v>
          </cell>
          <cell r="I18">
            <v>60340410</v>
          </cell>
          <cell r="J18" t="str">
            <v>QH-2017-E</v>
          </cell>
          <cell r="K18">
            <v>2</v>
          </cell>
          <cell r="L18" t="str">
            <v>Quản lý thuế thu nhập cá nhân trên địa bàn Quận Cầu Giấy, thành phố Hà Nội</v>
          </cell>
          <cell r="M18">
            <v>0</v>
          </cell>
          <cell r="N18" t="str">
            <v>PGS.TS Phạm Thị Hồng Điệp</v>
          </cell>
          <cell r="O18" t="str">
            <v>Trường Đại học Kinh tế, ĐHQGHN</v>
          </cell>
          <cell r="P18">
            <v>0</v>
          </cell>
          <cell r="Q18" t="str">
            <v>3577/QĐ-ĐHKT ngày 21/12/2018</v>
          </cell>
          <cell r="R18">
            <v>1095</v>
          </cell>
          <cell r="S18" t="str">
            <v>/ĐHKT-QĐ ngày 3/5/2019</v>
          </cell>
          <cell r="T18" t="str">
            <v>1095/ĐHKT-QĐ ngày 3/5/2019</v>
          </cell>
        </row>
        <row r="19">
          <cell r="C19" t="str">
            <v>Cao Thị Hương Giang 02/09/1992</v>
          </cell>
          <cell r="D19" t="str">
            <v>Cao Thị Hương Giang</v>
          </cell>
          <cell r="E19" t="str">
            <v>02/09/1992</v>
          </cell>
          <cell r="F19" t="str">
            <v>Quản lý dịch vụ hải quan điện tử tại Cục hải quan thành phố Hải Phòng</v>
          </cell>
          <cell r="G19" t="str">
            <v>Kinh tế chính trị</v>
          </cell>
          <cell r="H19" t="str">
            <v>Quản lý kinh tế</v>
          </cell>
          <cell r="I19">
            <v>60340410</v>
          </cell>
          <cell r="J19" t="str">
            <v>QH-2017-E</v>
          </cell>
          <cell r="K19">
            <v>2</v>
          </cell>
          <cell r="L19" t="str">
            <v>Quản lý tài chính tại Khoa Quốc tế - Đại học Quốc Gia Hà Nội</v>
          </cell>
          <cell r="M19">
            <v>0</v>
          </cell>
          <cell r="N19" t="str">
            <v>PGS.TS Trần Đức Hiệp</v>
          </cell>
          <cell r="O19" t="str">
            <v>Trường Đại học Kinh tế, ĐHQGHN</v>
          </cell>
          <cell r="P19">
            <v>0</v>
          </cell>
          <cell r="Q19" t="str">
            <v>3577/QĐ-ĐHKT ngày 21/12/2018</v>
          </cell>
          <cell r="R19">
            <v>1096</v>
          </cell>
          <cell r="S19" t="str">
            <v>/ĐHKT-QĐ ngày 3/5/2019</v>
          </cell>
          <cell r="T19" t="str">
            <v>1096/ĐHKT-QĐ ngày 3/5/2019</v>
          </cell>
        </row>
        <row r="20">
          <cell r="C20" t="str">
            <v>Nguyễn Thị Hà Giang 25/12/1983</v>
          </cell>
          <cell r="D20" t="str">
            <v>Nguyễn Thị Hà Giang</v>
          </cell>
          <cell r="E20" t="str">
            <v>25/12/1983</v>
          </cell>
          <cell r="F20" t="str">
            <v>Quản lý thuế xuất nhập khẩu tại Chi cục hải quan Gia Thụy</v>
          </cell>
          <cell r="G20" t="str">
            <v>Kinh tế chính trị</v>
          </cell>
          <cell r="H20" t="str">
            <v>Quản lý kinh tế</v>
          </cell>
          <cell r="I20">
            <v>60340410</v>
          </cell>
          <cell r="J20" t="str">
            <v>QH-2017-E</v>
          </cell>
          <cell r="K20">
            <v>2</v>
          </cell>
          <cell r="L20" t="str">
            <v>Quản lý đất đai tại các khu công nghiệp trên địa bàn thành phố Hà Nội</v>
          </cell>
          <cell r="M20">
            <v>0</v>
          </cell>
          <cell r="N20" t="str">
            <v>GS.TS Phan Huy Đường</v>
          </cell>
          <cell r="O20" t="str">
            <v>Trường Đại học Kinh tế, ĐHQGHN</v>
          </cell>
          <cell r="P20">
            <v>0</v>
          </cell>
          <cell r="Q20" t="str">
            <v>3577/QĐ-ĐHKT ngày 21/12/2018</v>
          </cell>
          <cell r="R20">
            <v>1097</v>
          </cell>
          <cell r="S20" t="str">
            <v>/ĐHKT-QĐ ngày 3/5/2019</v>
          </cell>
          <cell r="T20" t="str">
            <v>1097/ĐHKT-QĐ ngày 3/5/2019</v>
          </cell>
        </row>
        <row r="21">
          <cell r="C21" t="str">
            <v>Đặng Thị Việt Hà 29/07/1983</v>
          </cell>
          <cell r="D21" t="str">
            <v>Đặng Thị Việt Hà</v>
          </cell>
          <cell r="E21" t="str">
            <v>29/07/1983</v>
          </cell>
          <cell r="F21" t="str">
            <v>Quản lý chi thường xuyên ngân sách nhà nước tại Kho bạc nhà nước Hải phòng</v>
          </cell>
          <cell r="G21" t="str">
            <v>Kinh tế chính trị</v>
          </cell>
          <cell r="H21" t="str">
            <v>Quản lý kinh tế</v>
          </cell>
          <cell r="I21">
            <v>60340410</v>
          </cell>
          <cell r="J21" t="str">
            <v>QH-2017-E</v>
          </cell>
          <cell r="K21">
            <v>2</v>
          </cell>
          <cell r="L21" t="str">
            <v>Phát triển nhân lực cơ quan Kho bạc nhà nước Trung Ương theo vị trí việc làm</v>
          </cell>
          <cell r="M21">
            <v>0</v>
          </cell>
          <cell r="N21" t="str">
            <v>PGS.TS Phạm Văn Dũng</v>
          </cell>
          <cell r="O21" t="str">
            <v>Trường Đại học Kinh tế, ĐHQGHN</v>
          </cell>
          <cell r="P21">
            <v>0</v>
          </cell>
          <cell r="Q21" t="str">
            <v>3577/QĐ-ĐHKT ngày 21/12/2018</v>
          </cell>
          <cell r="R21">
            <v>1098</v>
          </cell>
          <cell r="S21" t="str">
            <v>/ĐHKT-QĐ ngày 3/5/2019</v>
          </cell>
          <cell r="T21" t="str">
            <v>1098/ĐHKT-QĐ ngày 3/5/2019</v>
          </cell>
        </row>
        <row r="22">
          <cell r="C22" t="str">
            <v>Lê Diệu Hà 12/04/1987</v>
          </cell>
          <cell r="D22" t="str">
            <v>Lê Diệu Hà</v>
          </cell>
          <cell r="E22" t="str">
            <v>12/04/1987</v>
          </cell>
          <cell r="F22" t="str">
            <v>Quản lý nguồn nhân lực tại Ngân hàng thương mại cổ phần đầu tư và phát triển Việt Nam chi nhánh Tây Hồ</v>
          </cell>
          <cell r="G22" t="str">
            <v>Kinh tế chính trị</v>
          </cell>
          <cell r="H22" t="str">
            <v>Quản lý kinh tế</v>
          </cell>
          <cell r="I22">
            <v>60340410</v>
          </cell>
          <cell r="J22" t="str">
            <v>QH-2017-E</v>
          </cell>
          <cell r="K22">
            <v>2</v>
          </cell>
          <cell r="L22" t="str">
            <v>Quản lý nhân lực tại Ngân hàng TMCP Công thương Việt Nam - Chi nhánh Quang Minh</v>
          </cell>
          <cell r="M22">
            <v>0</v>
          </cell>
          <cell r="N22" t="str">
            <v>TS. Lê Thị Hồng Điệp</v>
          </cell>
          <cell r="O22" t="str">
            <v>Trường Đại học Kinh tế, ĐHQGHN</v>
          </cell>
          <cell r="P22">
            <v>0</v>
          </cell>
          <cell r="Q22" t="str">
            <v>3577/QĐ-ĐHKT ngày 21/12/2018</v>
          </cell>
          <cell r="R22">
            <v>1099</v>
          </cell>
          <cell r="S22" t="str">
            <v>/ĐHKT-QĐ ngày 3/5/2019</v>
          </cell>
          <cell r="T22" t="str">
            <v>1099/ĐHKT-QĐ ngày 3/5/2019</v>
          </cell>
        </row>
        <row r="23">
          <cell r="C23" t="str">
            <v>Lê Thanh Hải 27/01/1982</v>
          </cell>
          <cell r="D23" t="str">
            <v>Lê Thanh Hải</v>
          </cell>
          <cell r="E23" t="str">
            <v>27/01/1982</v>
          </cell>
          <cell r="F23" t="str">
            <v>Quản lý hoạt động cho vay của Ngân hàng nông nghiệp và phát triển nông thôn Việt Nam đối với các chi nhánh trên địa bàn Quận Hoàn Kiếm</v>
          </cell>
          <cell r="G23" t="str">
            <v>Kinh tế chính trị</v>
          </cell>
          <cell r="H23" t="str">
            <v>Quản lý kinh tế</v>
          </cell>
          <cell r="I23">
            <v>60340410</v>
          </cell>
          <cell r="J23" t="str">
            <v>QH-2017-E</v>
          </cell>
          <cell r="K23">
            <v>2</v>
          </cell>
          <cell r="L23" t="str">
            <v>Quản lý nhà nước về đất đai trên địa bàn Thị xã Từ Sơn, tỉnh Bắc Ninh</v>
          </cell>
          <cell r="M23">
            <v>0</v>
          </cell>
          <cell r="N23" t="str">
            <v>PGS.TS Trần Đức Hiệp</v>
          </cell>
          <cell r="O23" t="str">
            <v>Trường Đại học Kinh tế, ĐHQGHN</v>
          </cell>
          <cell r="P23">
            <v>0</v>
          </cell>
          <cell r="Q23" t="str">
            <v>3577/QĐ-ĐHKT ngày 21/12/2018</v>
          </cell>
          <cell r="R23">
            <v>1100</v>
          </cell>
          <cell r="S23" t="str">
            <v>/ĐHKT-QĐ ngày 3/5/2019</v>
          </cell>
          <cell r="T23" t="str">
            <v>1100/ĐHKT-QĐ ngày 3/5/2019</v>
          </cell>
        </row>
        <row r="24">
          <cell r="C24" t="str">
            <v>Nguyễn Thị Hồng Hải 22/08/1986</v>
          </cell>
          <cell r="D24" t="str">
            <v>Nguyễn Thị Hồng Hải</v>
          </cell>
          <cell r="E24" t="str">
            <v>22/08/1986</v>
          </cell>
          <cell r="F24" t="str">
            <v>Quản lý dịch vụ thẻ tại Ngân hàng thương mại cổ phần kỹ thương Việt Nam</v>
          </cell>
          <cell r="G24" t="str">
            <v>Kinh tế chính trị</v>
          </cell>
          <cell r="H24" t="str">
            <v>Quản lý kinh tế</v>
          </cell>
          <cell r="I24">
            <v>60340410</v>
          </cell>
          <cell r="J24" t="str">
            <v>QH-2017-E</v>
          </cell>
          <cell r="K24">
            <v>2</v>
          </cell>
          <cell r="L24" t="str">
            <v>Quản lý vốn đầu tư xây dựng cơ bản từ ngân sách nhà nước tại Bộ Văn hóa, Thể thao và Du lịch</v>
          </cell>
          <cell r="M24">
            <v>0</v>
          </cell>
          <cell r="N24" t="str">
            <v>TS. Ngô Đăng Thành</v>
          </cell>
          <cell r="O24" t="str">
            <v>Trường Đại học Kinh tế, ĐHQGHN</v>
          </cell>
          <cell r="P24">
            <v>0</v>
          </cell>
          <cell r="Q24" t="str">
            <v>3577/QĐ-ĐHKT ngày 21/12/2018</v>
          </cell>
          <cell r="R24">
            <v>1101</v>
          </cell>
          <cell r="S24" t="str">
            <v>/ĐHKT-QĐ ngày 3/5/2019</v>
          </cell>
          <cell r="T24" t="str">
            <v>1101/ĐHKT-QĐ ngày 3/5/2019</v>
          </cell>
        </row>
        <row r="25">
          <cell r="C25" t="str">
            <v>Trần Xuân Hải 18/01/1977</v>
          </cell>
          <cell r="D25" t="str">
            <v>Trần Xuân Hải</v>
          </cell>
          <cell r="E25" t="str">
            <v>18/01/1977</v>
          </cell>
          <cell r="F25" t="str">
            <v>Quản lý đội ngũ nhân lực tại Công ty TNHH bảo hiểm phi nhân thọ FUBON Việt Nam</v>
          </cell>
          <cell r="G25" t="str">
            <v>Kinh tế chính trị</v>
          </cell>
          <cell r="H25" t="str">
            <v>Quản lý kinh tế</v>
          </cell>
          <cell r="I25">
            <v>60340410</v>
          </cell>
          <cell r="J25" t="str">
            <v>QH-2017-E</v>
          </cell>
          <cell r="K25">
            <v>2</v>
          </cell>
          <cell r="L25" t="str">
            <v>Tạo nguồn nhân lực kỹ thuật tại Tổng công ty Điện lực dầu khí Việt Nam - CTCP</v>
          </cell>
          <cell r="M25">
            <v>0</v>
          </cell>
          <cell r="N25" t="str">
            <v>PGS.TS Nguyễn Trúc Lê</v>
          </cell>
          <cell r="O25" t="str">
            <v>Trường Đại học Kinh tế, ĐHQGHN</v>
          </cell>
          <cell r="P25">
            <v>0</v>
          </cell>
          <cell r="Q25" t="str">
            <v>3577/QĐ-ĐHKT ngày 21/12/2018</v>
          </cell>
          <cell r="R25">
            <v>1102</v>
          </cell>
          <cell r="S25" t="str">
            <v>/ĐHKT-QĐ ngày 3/5/2019</v>
          </cell>
          <cell r="T25" t="str">
            <v>1102/ĐHKT-QĐ ngày 3/5/2019</v>
          </cell>
        </row>
        <row r="26">
          <cell r="C26" t="str">
            <v>Nguyễn Thị Bích Hằng 07/07/1981</v>
          </cell>
          <cell r="D26" t="str">
            <v>Nguyễn Thị Bích Hằng</v>
          </cell>
          <cell r="E26" t="str">
            <v>07/07/1981</v>
          </cell>
          <cell r="F26" t="str">
            <v>Xây dựng chiến lược kinh doanh Công ty cổ phần thuốc sát trùng Việt Nam</v>
          </cell>
          <cell r="G26" t="str">
            <v>Kinh tế chính trị</v>
          </cell>
          <cell r="H26" t="str">
            <v>Quản lý kinh tế</v>
          </cell>
          <cell r="I26">
            <v>60340410</v>
          </cell>
          <cell r="J26" t="str">
            <v>QH-2017-E</v>
          </cell>
          <cell r="K26">
            <v>2</v>
          </cell>
          <cell r="L26" t="str">
            <v>Quản lý mua sắm tài sản công tại Tổng cục biển và hải đảo Việt Nam</v>
          </cell>
          <cell r="M26">
            <v>0</v>
          </cell>
          <cell r="N26" t="str">
            <v>TS. Vũ Văn Hưởng</v>
          </cell>
          <cell r="O26" t="str">
            <v>Trường Đại học Kinh tế, ĐHQGHN</v>
          </cell>
          <cell r="P26">
            <v>0</v>
          </cell>
          <cell r="Q26" t="str">
            <v>3577/QĐ-ĐHKT ngày 21/12/2018</v>
          </cell>
          <cell r="R26">
            <v>1103</v>
          </cell>
          <cell r="S26" t="str">
            <v>/ĐHKT-QĐ ngày 3/5/2019</v>
          </cell>
          <cell r="T26" t="str">
            <v>1103/ĐHKT-QĐ ngày 3/5/2019</v>
          </cell>
        </row>
        <row r="27">
          <cell r="C27" t="str">
            <v>Nguyễn Thị Thu Hằng 06/08/1986</v>
          </cell>
          <cell r="D27" t="str">
            <v>Nguyễn Thị Thu Hằng</v>
          </cell>
          <cell r="E27" t="str">
            <v>06/08/1986</v>
          </cell>
          <cell r="F27" t="str">
            <v>Chính sách hỗ trợ tín dụng cho doanh nghiệp nhỏ và vừa tại tỉnh Ninh Bình</v>
          </cell>
          <cell r="G27" t="str">
            <v>Kinh tế chính trị</v>
          </cell>
          <cell r="H27" t="str">
            <v>Quản lý kinh tế</v>
          </cell>
          <cell r="I27">
            <v>60340410</v>
          </cell>
          <cell r="J27" t="str">
            <v>QH-2017-E</v>
          </cell>
          <cell r="K27">
            <v>2</v>
          </cell>
          <cell r="L27" t="str">
            <v>Quản lý nhân lực tại Văn phòng Bộ Tài chính</v>
          </cell>
          <cell r="M27">
            <v>0</v>
          </cell>
          <cell r="N27" t="str">
            <v>TS. Lưu Quốc Đạt</v>
          </cell>
          <cell r="O27" t="str">
            <v>Trường Đại học Kinh tế, ĐHQGHN</v>
          </cell>
          <cell r="P27">
            <v>0</v>
          </cell>
          <cell r="Q27" t="str">
            <v>3577/QĐ-ĐHKT ngày 21/12/2018</v>
          </cell>
          <cell r="R27">
            <v>1104</v>
          </cell>
          <cell r="S27" t="str">
            <v>/ĐHKT-QĐ ngày 3/5/2019</v>
          </cell>
          <cell r="T27" t="str">
            <v>1104/ĐHKT-QĐ ngày 3/5/2019</v>
          </cell>
        </row>
        <row r="28">
          <cell r="C28" t="str">
            <v>Nguyễn Thị Hằng 29/06/1975</v>
          </cell>
          <cell r="D28" t="str">
            <v>Nguyễn Thị Hằng</v>
          </cell>
          <cell r="E28" t="str">
            <v>29/06/1975</v>
          </cell>
          <cell r="F28" t="str">
            <v>Hoàn thiện công tác quản lý tài chính cho hoạt động Khoa học công nghệ tại Trung tâm công nghệ vi điện tử và tin học thuộc Viện ứng dụng công nghệ</v>
          </cell>
          <cell r="G28" t="str">
            <v>Kinh tế chính trị</v>
          </cell>
          <cell r="H28" t="str">
            <v>Quản lý kinh tế</v>
          </cell>
          <cell r="I28">
            <v>60340410</v>
          </cell>
          <cell r="J28" t="str">
            <v>QH-2017-E</v>
          </cell>
          <cell r="K28">
            <v>2</v>
          </cell>
          <cell r="L28" t="str">
            <v>Quản lý tài chính tại Công ty cổ phần Thủy điện Đăkdrinh</v>
          </cell>
          <cell r="M28">
            <v>0</v>
          </cell>
          <cell r="N28" t="str">
            <v>PGS.TS Nguyễn Anh Tuấn</v>
          </cell>
          <cell r="O28" t="str">
            <v>Trường Đại học Sư phạm TDTT Hà Nội</v>
          </cell>
          <cell r="P28">
            <v>0</v>
          </cell>
          <cell r="Q28" t="str">
            <v>3577/QĐ-ĐHKT ngày 21/12/2018</v>
          </cell>
          <cell r="R28">
            <v>1105</v>
          </cell>
          <cell r="S28" t="str">
            <v>/ĐHKT-QĐ ngày 3/5/2019</v>
          </cell>
          <cell r="T28" t="str">
            <v>1105/ĐHKT-QĐ ngày 3/5/2019</v>
          </cell>
        </row>
        <row r="29">
          <cell r="C29" t="str">
            <v>Nguyễn Văn Hanh 05/06/1974</v>
          </cell>
          <cell r="D29" t="str">
            <v>Nguyễn Văn Hanh</v>
          </cell>
          <cell r="E29" t="str">
            <v>05/06/1974</v>
          </cell>
          <cell r="F29" t="str">
            <v>Quản lý tài chính tại Bệnh viện Đa khoa Đống Đa</v>
          </cell>
          <cell r="G29" t="str">
            <v>Kinh tế chính trị</v>
          </cell>
          <cell r="H29" t="str">
            <v>Quản lý kinh tế</v>
          </cell>
          <cell r="I29">
            <v>60340410</v>
          </cell>
          <cell r="J29" t="str">
            <v>QH-2017-E</v>
          </cell>
          <cell r="K29">
            <v>2</v>
          </cell>
          <cell r="L29" t="str">
            <v>Phát triển nhân lực tại cơ quan Kho bạc nhà nước Hà Nội</v>
          </cell>
          <cell r="M29">
            <v>0</v>
          </cell>
          <cell r="N29" t="str">
            <v>PGS.TS Phạm Thị Hồng Điệp</v>
          </cell>
          <cell r="O29" t="str">
            <v>Trường Đại học Kinh tế, ĐHQGHN</v>
          </cell>
          <cell r="P29">
            <v>0</v>
          </cell>
          <cell r="Q29" t="str">
            <v>3577/QĐ-ĐHKT ngày 21/12/2018</v>
          </cell>
          <cell r="R29">
            <v>1106</v>
          </cell>
          <cell r="S29" t="str">
            <v>/ĐHKT-QĐ ngày 3/5/2019</v>
          </cell>
          <cell r="T29" t="str">
            <v>1106/ĐHKT-QĐ ngày 3/5/2019</v>
          </cell>
        </row>
        <row r="30">
          <cell r="C30" t="str">
            <v>Bùi Thị Minh Hạnh 30/12/1985</v>
          </cell>
          <cell r="D30" t="str">
            <v>Bùi Thị Minh Hạnh</v>
          </cell>
          <cell r="E30" t="str">
            <v>30/12/1985</v>
          </cell>
          <cell r="F30" t="str">
            <v>Quản lý nhân lực hòa giải viên ở cơ sở của Quận Cầu Giấy, thành phố Hà Nội</v>
          </cell>
          <cell r="G30" t="str">
            <v>Kinh tế chính trị</v>
          </cell>
          <cell r="H30" t="str">
            <v>Quản lý kinh tế</v>
          </cell>
          <cell r="I30">
            <v>60340410</v>
          </cell>
          <cell r="J30" t="str">
            <v>QH-2017-E</v>
          </cell>
          <cell r="K30">
            <v>2</v>
          </cell>
          <cell r="L30" t="str">
            <v>Quản lý tín dụng tại Ngân hàng thương mại TNHH MTV Đại Dương - Chi nhánh Thăng Long</v>
          </cell>
          <cell r="M30">
            <v>0</v>
          </cell>
          <cell r="N30" t="str">
            <v>PGS.TS Nguyễn Anh Tuấn</v>
          </cell>
          <cell r="O30" t="str">
            <v>Trường Đại học Sư phạm TDTT Hà Nội</v>
          </cell>
          <cell r="P30">
            <v>0</v>
          </cell>
          <cell r="Q30" t="str">
            <v>3577/QĐ-ĐHKT ngày 21/12/2018</v>
          </cell>
          <cell r="R30">
            <v>1107</v>
          </cell>
          <cell r="S30" t="str">
            <v>/ĐHKT-QĐ ngày 3/5/2019</v>
          </cell>
          <cell r="T30" t="str">
            <v>1107/ĐHKT-QĐ ngày 3/5/2019</v>
          </cell>
        </row>
        <row r="31">
          <cell r="C31" t="str">
            <v>Phùng Thị Hồng Hạnh 10/04/1990</v>
          </cell>
          <cell r="D31" t="str">
            <v>Phùng Thị Hồng Hạnh</v>
          </cell>
          <cell r="E31" t="str">
            <v>10/04/1990</v>
          </cell>
          <cell r="F31" t="str">
            <v>Quản lý chi thường xuyên ngân sách nhà nước tại Quận Hoàng Mai, thành phố Hà Nội</v>
          </cell>
          <cell r="G31" t="str">
            <v>Kinh tế chính trị</v>
          </cell>
          <cell r="H31" t="str">
            <v>Quản lý kinh tế</v>
          </cell>
          <cell r="I31">
            <v>60340410</v>
          </cell>
          <cell r="J31" t="str">
            <v>QH-2017-E</v>
          </cell>
          <cell r="K31">
            <v>2</v>
          </cell>
          <cell r="L31" t="str">
            <v>Quản lý tài chính tại Bệnh viện Đa khoa Đông Anh, thành phố Hà Nội</v>
          </cell>
          <cell r="M31">
            <v>0</v>
          </cell>
          <cell r="N31" t="str">
            <v>TS. Vũ Thị Dậu</v>
          </cell>
          <cell r="O31" t="str">
            <v>Trường Đại học Kinh tế, ĐHQGHN</v>
          </cell>
          <cell r="P31">
            <v>0</v>
          </cell>
          <cell r="Q31" t="str">
            <v>3577/QĐ-ĐHKT ngày 21/12/2018</v>
          </cell>
          <cell r="R31">
            <v>1108</v>
          </cell>
          <cell r="S31" t="str">
            <v>/ĐHKT-QĐ ngày 3/5/2019</v>
          </cell>
          <cell r="T31" t="str">
            <v>1108/ĐHKT-QĐ ngày 3/5/2019</v>
          </cell>
        </row>
        <row r="32">
          <cell r="C32" t="str">
            <v>Trương Thị Hảo 20/09/1989</v>
          </cell>
          <cell r="D32" t="str">
            <v>Trương Thị Hảo</v>
          </cell>
          <cell r="E32" t="str">
            <v>20/09/1989</v>
          </cell>
          <cell r="F32" t="str">
            <v>Quản lý tài chính dự án trúng thầu tại Công ty cổ phần đầu tư xây lắp kỹ thuật hạ tầng PIDI</v>
          </cell>
          <cell r="G32" t="str">
            <v>Kinh tế chính trị</v>
          </cell>
          <cell r="H32" t="str">
            <v>Quản lý kinh tế</v>
          </cell>
          <cell r="I32">
            <v>60340410</v>
          </cell>
          <cell r="J32" t="str">
            <v>QH-2017-E</v>
          </cell>
          <cell r="K32">
            <v>2</v>
          </cell>
          <cell r="L32" t="str">
            <v>Quản lý nhà nước về đất đai trên địa bàn huyện Hoài Đức, thành phố Hà Nội</v>
          </cell>
          <cell r="M32">
            <v>0</v>
          </cell>
          <cell r="N32" t="str">
            <v>GS.TS Phan Huy Đường</v>
          </cell>
          <cell r="O32" t="str">
            <v>Trường Đại học Kinh tế, ĐHQGHN</v>
          </cell>
          <cell r="P32">
            <v>0</v>
          </cell>
          <cell r="Q32" t="str">
            <v>3577/QĐ-ĐHKT ngày 21/12/2018</v>
          </cell>
          <cell r="R32">
            <v>1109</v>
          </cell>
          <cell r="S32" t="str">
            <v>/ĐHKT-QĐ ngày 3/5/2019</v>
          </cell>
          <cell r="T32" t="str">
            <v>1109/ĐHKT-QĐ ngày 3/5/2019</v>
          </cell>
        </row>
        <row r="33">
          <cell r="C33" t="str">
            <v>Nguyễn Đức Hoàn 13/04/1980</v>
          </cell>
          <cell r="D33" t="str">
            <v>Nguyễn Đức Hoàn</v>
          </cell>
          <cell r="E33" t="str">
            <v>13/04/1980</v>
          </cell>
          <cell r="F33" t="str">
            <v>Quản lý tài chính theo cơ chế tự chủ tại Trường trung cấp kinh tế Hà Nội</v>
          </cell>
          <cell r="G33" t="str">
            <v>Kinh tế chính trị</v>
          </cell>
          <cell r="H33" t="str">
            <v>Quản lý kinh tế</v>
          </cell>
          <cell r="I33">
            <v>60340410</v>
          </cell>
          <cell r="J33" t="str">
            <v>QH-2017-E</v>
          </cell>
          <cell r="K33">
            <v>2</v>
          </cell>
          <cell r="L33" t="str">
            <v>Quản lý tín dụng khách hàng cá nhân tại Ngân hàng TMCP Đầu tư và phát triển Việt Nam - Chi nhánh Yên Bái</v>
          </cell>
          <cell r="M33">
            <v>0</v>
          </cell>
          <cell r="N33" t="str">
            <v>PGS.TS Phạm Thị Hồng Điệp</v>
          </cell>
          <cell r="O33" t="str">
            <v>Trường Đại học Kinh tế, ĐHQGHN</v>
          </cell>
          <cell r="P33">
            <v>0</v>
          </cell>
          <cell r="Q33" t="str">
            <v>3577/QĐ-ĐHKT ngày 21/12/2018</v>
          </cell>
          <cell r="R33">
            <v>1110</v>
          </cell>
          <cell r="S33" t="str">
            <v>/ĐHKT-QĐ ngày 3/5/2019</v>
          </cell>
          <cell r="T33" t="str">
            <v>1110/ĐHKT-QĐ ngày 3/5/2019</v>
          </cell>
        </row>
        <row r="34">
          <cell r="C34" t="str">
            <v>Nguyễn Thị Thu Hoài 13/04/1987</v>
          </cell>
          <cell r="D34" t="str">
            <v>Nguyễn Thị Thu Hoài</v>
          </cell>
          <cell r="E34" t="str">
            <v>13/04/1987</v>
          </cell>
          <cell r="F34" t="str">
            <v>Kiểm soát nội bộ tại Công ty cổ phần đường sắt Thanh Hóa</v>
          </cell>
          <cell r="G34" t="str">
            <v>Kinh tế chính trị</v>
          </cell>
          <cell r="H34" t="str">
            <v>Quản lý kinh tế</v>
          </cell>
          <cell r="I34">
            <v>60340410</v>
          </cell>
          <cell r="J34" t="str">
            <v>QH-2017-E</v>
          </cell>
          <cell r="K34">
            <v>2</v>
          </cell>
          <cell r="L34" t="str">
            <v>Phát triển nhân lực du lịch thành phố Hà Nội</v>
          </cell>
          <cell r="M34">
            <v>0</v>
          </cell>
          <cell r="N34" t="str">
            <v>PGS.TS Phạm Thị Túy</v>
          </cell>
          <cell r="O34" t="str">
            <v>Học viện Chính trị Quốc gia Hồ Chí Minh</v>
          </cell>
          <cell r="P34">
            <v>0</v>
          </cell>
          <cell r="Q34" t="str">
            <v>3577/QĐ-ĐHKT ngày 21/12/2018</v>
          </cell>
          <cell r="R34">
            <v>1111</v>
          </cell>
          <cell r="S34" t="str">
            <v>/ĐHKT-QĐ ngày 3/5/2019</v>
          </cell>
          <cell r="T34" t="str">
            <v>1111/ĐHKT-QĐ ngày 3/5/2019</v>
          </cell>
        </row>
        <row r="35">
          <cell r="C35" t="str">
            <v>Nguyễn Thị Hồng 03/02/1982</v>
          </cell>
          <cell r="D35" t="str">
            <v>Nguyễn Thị Hồng</v>
          </cell>
          <cell r="E35" t="str">
            <v>03/02/1982</v>
          </cell>
          <cell r="F35" t="str">
            <v>Chiến lược phát triển của Công ty cổ phần đầu tư và xây lắp Thành An 665</v>
          </cell>
          <cell r="G35" t="str">
            <v>Kinh tế chính trị</v>
          </cell>
          <cell r="H35" t="str">
            <v>Quản lý kinh tế</v>
          </cell>
          <cell r="I35">
            <v>60340410</v>
          </cell>
          <cell r="J35" t="str">
            <v>QH-2017-E</v>
          </cell>
          <cell r="K35">
            <v>2</v>
          </cell>
          <cell r="L35" t="str">
            <v>Quản lý tài chính tại Bệnh viện Đa khoa huyện Mê Linh, thành phố Hà Nội</v>
          </cell>
          <cell r="M35">
            <v>0</v>
          </cell>
          <cell r="N35" t="str">
            <v>PGS.TS Mai Thị Thanh Xuân</v>
          </cell>
          <cell r="O35" t="str">
            <v>Trường Đại học Kinh tế, ĐHQGHN</v>
          </cell>
          <cell r="P35">
            <v>0</v>
          </cell>
          <cell r="Q35" t="str">
            <v>3577/QĐ-ĐHKT ngày 21/12/2018</v>
          </cell>
          <cell r="R35">
            <v>1112</v>
          </cell>
          <cell r="S35" t="str">
            <v>/ĐHKT-QĐ ngày 3/5/2019</v>
          </cell>
          <cell r="T35" t="str">
            <v>1112/ĐHKT-QĐ ngày 3/5/2019</v>
          </cell>
        </row>
        <row r="36">
          <cell r="C36" t="str">
            <v>Nguyễn Thị Minh Huệ 02/04/1986</v>
          </cell>
          <cell r="D36" t="str">
            <v>Nguyễn Thị Minh Huệ</v>
          </cell>
          <cell r="E36" t="str">
            <v>02/04/1986</v>
          </cell>
          <cell r="F36" t="str">
            <v>Quản lý nhà nước đối với các khu công nghiệp trên địa bàn Vĩnh Phúc</v>
          </cell>
          <cell r="G36" t="str">
            <v>Kinh tế chính trị</v>
          </cell>
          <cell r="H36" t="str">
            <v>Quản lý kinh tế</v>
          </cell>
          <cell r="I36">
            <v>60340410</v>
          </cell>
          <cell r="J36" t="str">
            <v>QH-2017-E</v>
          </cell>
          <cell r="K36">
            <v>2</v>
          </cell>
          <cell r="L36" t="str">
            <v>Năng lực cạnh tranh của Ngân hàng đầu tư và phát triển Việt Nam - Chi nhánh Mỹ Đình</v>
          </cell>
          <cell r="M36">
            <v>0</v>
          </cell>
          <cell r="N36" t="str">
            <v>TS. Ngô Đăng Thành</v>
          </cell>
          <cell r="O36" t="str">
            <v>Trường Đại học Kinh tế, ĐHQGHN</v>
          </cell>
          <cell r="P36">
            <v>0</v>
          </cell>
          <cell r="Q36" t="str">
            <v>3577/QĐ-ĐHKT ngày 21/12/2018</v>
          </cell>
          <cell r="R36">
            <v>1113</v>
          </cell>
          <cell r="S36" t="str">
            <v>/ĐHKT-QĐ ngày 3/5/2019</v>
          </cell>
          <cell r="T36" t="str">
            <v>1113/ĐHKT-QĐ ngày 3/5/2019</v>
          </cell>
        </row>
        <row r="37">
          <cell r="C37" t="str">
            <v>Nguyễn Mạnh Hùng 04/08/1978</v>
          </cell>
          <cell r="D37" t="str">
            <v>Nguyễn Mạnh Hùng</v>
          </cell>
          <cell r="E37" t="str">
            <v>04/08/1978</v>
          </cell>
          <cell r="F37" t="str">
            <v>Hoàn thiện quản lý tài chính tại Tổng Công ty điện lực thành phố Hà Nội</v>
          </cell>
          <cell r="G37" t="str">
            <v>Kinh tế chính trị</v>
          </cell>
          <cell r="H37" t="str">
            <v>Quản lý kinh tế</v>
          </cell>
          <cell r="I37">
            <v>60340410</v>
          </cell>
          <cell r="J37" t="str">
            <v>QH-2017-E</v>
          </cell>
          <cell r="K37">
            <v>2</v>
          </cell>
          <cell r="L37" t="str">
            <v>Quản lý vốn tại Công ty cổ phần đầu tư và phát triển giáo dục Hà Nội</v>
          </cell>
          <cell r="M37">
            <v>0</v>
          </cell>
          <cell r="N37" t="str">
            <v>PGS.TS Vũ Đức Thanh</v>
          </cell>
          <cell r="O37" t="str">
            <v>Trường Đại học Kinh tế, ĐHQGHN</v>
          </cell>
          <cell r="P37">
            <v>0</v>
          </cell>
          <cell r="Q37" t="str">
            <v>3577/QĐ-ĐHKT ngày 21/12/2018</v>
          </cell>
          <cell r="R37">
            <v>1114</v>
          </cell>
          <cell r="S37" t="str">
            <v>/ĐHKT-QĐ ngày 3/5/2019</v>
          </cell>
          <cell r="T37" t="str">
            <v>1114/ĐHKT-QĐ ngày 3/5/2019</v>
          </cell>
        </row>
        <row r="38">
          <cell r="C38" t="str">
            <v>Phạm Việt Hùng 24/03/1982</v>
          </cell>
          <cell r="D38" t="str">
            <v>Phạm Việt Hùng</v>
          </cell>
          <cell r="E38" t="str">
            <v>24/03/1982</v>
          </cell>
          <cell r="F38" t="str">
            <v>Quản lý tài chính tại Trung tâm bảo tồn di sản Thăng Long - Hà Nội</v>
          </cell>
          <cell r="G38" t="str">
            <v>Kinh tế chính trị</v>
          </cell>
          <cell r="H38" t="str">
            <v>Quản lý kinh tế</v>
          </cell>
          <cell r="I38">
            <v>60340410</v>
          </cell>
          <cell r="J38" t="str">
            <v>QH-2017-E</v>
          </cell>
          <cell r="K38">
            <v>2</v>
          </cell>
          <cell r="L38" t="str">
            <v>Quản lý dịch vụ hành chính công trực tuyến của Quận Long Biên, Hà Nội</v>
          </cell>
          <cell r="M38">
            <v>0</v>
          </cell>
          <cell r="N38" t="str">
            <v>PGS.TS Mai Thị Thanh Xuân</v>
          </cell>
          <cell r="O38" t="str">
            <v>Trường Đại học Kinh tế, ĐHQGHN</v>
          </cell>
          <cell r="P38">
            <v>0</v>
          </cell>
          <cell r="Q38" t="str">
            <v>3577/QĐ-ĐHKT ngày 21/12/2018</v>
          </cell>
          <cell r="R38">
            <v>1115</v>
          </cell>
          <cell r="S38" t="str">
            <v>/ĐHKT-QĐ ngày 3/5/2019</v>
          </cell>
          <cell r="T38" t="str">
            <v>1115/ĐHKT-QĐ ngày 3/5/2019</v>
          </cell>
        </row>
        <row r="39">
          <cell r="C39" t="str">
            <v>Trần Hoàng Hưng 25/03/1992</v>
          </cell>
          <cell r="D39" t="str">
            <v>Trần Hoàng Hưng</v>
          </cell>
          <cell r="E39" t="str">
            <v>25/03/1992</v>
          </cell>
          <cell r="F39" t="str">
            <v>Quản lý công trình cấp nước sạch nông thôn tại tỉnh Ninh Bình</v>
          </cell>
          <cell r="G39" t="str">
            <v>Kinh tế chính trị</v>
          </cell>
          <cell r="H39" t="str">
            <v>Quản lý kinh tế</v>
          </cell>
          <cell r="I39">
            <v>60340410</v>
          </cell>
          <cell r="J39" t="str">
            <v>QH-2017-E</v>
          </cell>
          <cell r="K39">
            <v>2</v>
          </cell>
          <cell r="L39" t="str">
            <v>Quản lý chi ngân sách nhà nước tại huyện Tam Nông, tỉnh Phú Thọ</v>
          </cell>
          <cell r="M39">
            <v>0</v>
          </cell>
          <cell r="N39" t="str">
            <v>TS. Hoàng Triều Hoa</v>
          </cell>
          <cell r="O39" t="str">
            <v>Trường Đại học Kinh tế, ĐHQGHN</v>
          </cell>
          <cell r="P39">
            <v>0</v>
          </cell>
          <cell r="Q39" t="str">
            <v>3577/QĐ-ĐHKT ngày 21/12/2018</v>
          </cell>
          <cell r="R39">
            <v>1116</v>
          </cell>
          <cell r="S39" t="str">
            <v>/ĐHKT-QĐ ngày 3/5/2019</v>
          </cell>
          <cell r="T39" t="str">
            <v>1116/ĐHKT-QĐ ngày 3/5/2019</v>
          </cell>
        </row>
        <row r="40">
          <cell r="C40" t="str">
            <v>Nguyễn Thị Hương 10/09/1981</v>
          </cell>
          <cell r="D40" t="str">
            <v>Nguyễn Thị Hương</v>
          </cell>
          <cell r="E40" t="str">
            <v>10/09/1981</v>
          </cell>
          <cell r="F40" t="str">
            <v>Hoàn thiện công tác kiểm soát chi thường xuyên ngân sách nhà nước trong điều kiện áp dụng hệ thống thông tin quản lý ngân sách và kho bạc tại Ninh Bình</v>
          </cell>
          <cell r="G40" t="str">
            <v>Kinh tế chính trị</v>
          </cell>
          <cell r="H40" t="str">
            <v>Quản lý kinh tế</v>
          </cell>
          <cell r="I40">
            <v>60340410</v>
          </cell>
          <cell r="J40" t="str">
            <v>QH-2017-E</v>
          </cell>
          <cell r="K40">
            <v>2</v>
          </cell>
          <cell r="L40" t="str">
            <v>Huy động vốn tại Ngân hàng TMCP Đầu tư và Phát triển Việt Nam - Chi nhánh Thạch Thất</v>
          </cell>
          <cell r="M40">
            <v>0</v>
          </cell>
          <cell r="N40" t="str">
            <v>PGS.TS Nguyễn Ngọc Khánh</v>
          </cell>
          <cell r="O40" t="str">
            <v>Trường Đại học Mỏ - Địa chất</v>
          </cell>
          <cell r="P40">
            <v>0</v>
          </cell>
          <cell r="Q40" t="str">
            <v>3577/QĐ-ĐHKT ngày 21/12/2018</v>
          </cell>
          <cell r="R40">
            <v>1117</v>
          </cell>
          <cell r="S40" t="str">
            <v>/ĐHKT-QĐ ngày 3/5/2019</v>
          </cell>
          <cell r="T40" t="str">
            <v>1117/ĐHKT-QĐ ngày 3/5/2019</v>
          </cell>
        </row>
        <row r="41">
          <cell r="C41" t="str">
            <v>Vũ Thị Quỳnh Hương 12/08/1987</v>
          </cell>
          <cell r="D41" t="str">
            <v>Vũ Thị Quỳnh Hương</v>
          </cell>
          <cell r="E41" t="str">
            <v>12/08/1987</v>
          </cell>
          <cell r="F41" t="str">
            <v>Xây dựng chiến lược phát triển của Viện phát triển kinh tế hợp tác đến năm 2025, tầm nhìn 2030</v>
          </cell>
          <cell r="G41" t="str">
            <v>Kinh tế chính trị</v>
          </cell>
          <cell r="H41" t="str">
            <v>Quản lý kinh tế</v>
          </cell>
          <cell r="I41">
            <v>60340410</v>
          </cell>
          <cell r="J41" t="str">
            <v>QH-2017-E</v>
          </cell>
          <cell r="K41">
            <v>2</v>
          </cell>
          <cell r="L41" t="str">
            <v>Quản lý dự án đầu tư xây dựng bằng nguồn vốn ngân sách nhà nước tại Ban quản lý các dự án đầu tư xây dựng - Văn phòng Quốc hội</v>
          </cell>
          <cell r="M41">
            <v>0</v>
          </cell>
          <cell r="N41" t="str">
            <v>PGS.TS Đoàn Xuân Thủy</v>
          </cell>
          <cell r="O41" t="str">
            <v>Học viện Chính trị Quốc Gia HCM</v>
          </cell>
          <cell r="P41">
            <v>0</v>
          </cell>
          <cell r="Q41" t="str">
            <v>3577/QĐ-ĐHKT ngày 21/12/2018</v>
          </cell>
          <cell r="R41">
            <v>1118</v>
          </cell>
          <cell r="S41" t="str">
            <v>/ĐHKT-QĐ ngày 3/5/2019</v>
          </cell>
          <cell r="T41" t="str">
            <v>1118/ĐHKT-QĐ ngày 3/5/2019</v>
          </cell>
        </row>
        <row r="42">
          <cell r="C42" t="str">
            <v>Đào Thị Lan Hường 14/10/1985</v>
          </cell>
          <cell r="D42" t="str">
            <v>Đào Thị Lan Hường</v>
          </cell>
          <cell r="E42" t="str">
            <v>14/10/1985</v>
          </cell>
          <cell r="F42" t="str">
            <v>Quản lý tài chính tại Cục ứng dụng và phát triển công nghệ</v>
          </cell>
          <cell r="G42" t="str">
            <v>Kinh tế chính trị</v>
          </cell>
          <cell r="H42" t="str">
            <v>Quản lý kinh tế</v>
          </cell>
          <cell r="I42">
            <v>60340410</v>
          </cell>
          <cell r="J42" t="str">
            <v>QH-2017-E</v>
          </cell>
          <cell r="K42">
            <v>2</v>
          </cell>
          <cell r="L42" t="str">
            <v>Quản lý nhà nước đối với dịch vụ logistic ở cảng Đình Vũ - Hải Phòng</v>
          </cell>
          <cell r="M42">
            <v>0</v>
          </cell>
          <cell r="N42" t="str">
            <v>PGS.TS Trần Đức Hiệp</v>
          </cell>
          <cell r="O42" t="str">
            <v>Trường Đại học Kinh tế, ĐHQGHN</v>
          </cell>
          <cell r="P42">
            <v>0</v>
          </cell>
          <cell r="Q42" t="str">
            <v>3577/QĐ-ĐHKT ngày 21/12/2018</v>
          </cell>
          <cell r="R42">
            <v>1119</v>
          </cell>
          <cell r="S42" t="str">
            <v>/ĐHKT-QĐ ngày 3/5/2019</v>
          </cell>
          <cell r="T42" t="str">
            <v>1119/ĐHKT-QĐ ngày 3/5/2019</v>
          </cell>
        </row>
        <row r="43">
          <cell r="C43" t="str">
            <v>Hoàng Tuấn Huy 27/05/1993</v>
          </cell>
          <cell r="D43" t="str">
            <v>Hoàng Tuấn Huy</v>
          </cell>
          <cell r="E43" t="str">
            <v>27/05/1993</v>
          </cell>
          <cell r="F43" t="str">
            <v>Nâng cao công tác kiểm soát chi ngân sách nhà nước qua kho bạc nhà nước Ứng Hòa - Hà Nội</v>
          </cell>
          <cell r="G43" t="str">
            <v>Kinh tế chính trị</v>
          </cell>
          <cell r="H43" t="str">
            <v>Quản lý kinh tế</v>
          </cell>
          <cell r="I43">
            <v>60340410</v>
          </cell>
          <cell r="J43" t="str">
            <v>QH-2017-E</v>
          </cell>
          <cell r="K43">
            <v>2</v>
          </cell>
          <cell r="L43" t="str">
            <v>Quản lý nhân lực tại Sở nông nghiệp và Phát triển Nông thôn tỉnh Phú Thọ</v>
          </cell>
          <cell r="M43">
            <v>0</v>
          </cell>
          <cell r="N43" t="str">
            <v>TS. Phạm Quang Vinh</v>
          </cell>
          <cell r="O43" t="str">
            <v>Trường Đại học Kinh tế, ĐHQGHN</v>
          </cell>
          <cell r="P43">
            <v>0</v>
          </cell>
          <cell r="Q43" t="str">
            <v>3577/QĐ-ĐHKT ngày 21/12/2018</v>
          </cell>
          <cell r="R43">
            <v>1120</v>
          </cell>
          <cell r="S43" t="str">
            <v>/ĐHKT-QĐ ngày 3/5/2019</v>
          </cell>
          <cell r="T43" t="str">
            <v>1120/ĐHKT-QĐ ngày 3/5/2019</v>
          </cell>
        </row>
        <row r="44">
          <cell r="C44" t="str">
            <v>Vũ Quang Huy 15/08/1988</v>
          </cell>
          <cell r="D44" t="str">
            <v>Vũ Quang Huy</v>
          </cell>
          <cell r="E44" t="str">
            <v>15/08/1988</v>
          </cell>
          <cell r="F44" t="str">
            <v>Kiểm soát chi thường xuyên ngân sách nhà nước qua Kho bạc nhà nước Quế Võ Bắc Ninh</v>
          </cell>
          <cell r="G44" t="str">
            <v>Kinh tế chính trị</v>
          </cell>
          <cell r="H44" t="str">
            <v>Quản lý kinh tế</v>
          </cell>
          <cell r="I44">
            <v>60340410</v>
          </cell>
          <cell r="J44" t="str">
            <v>QH-2017-E</v>
          </cell>
          <cell r="K44">
            <v>2</v>
          </cell>
          <cell r="L44" t="str">
            <v>Quản lý nhân lực tại Văn phòng cơ quan Tập đoàn điện lực Việt Nam</v>
          </cell>
          <cell r="M44">
            <v>0</v>
          </cell>
          <cell r="N44" t="str">
            <v>TS. Lê Kim Sa</v>
          </cell>
          <cell r="O44" t="str">
            <v>Viện Hàn Lâm Khoa học XHVN</v>
          </cell>
          <cell r="P44">
            <v>0</v>
          </cell>
          <cell r="Q44" t="str">
            <v>3577/QĐ-ĐHKT ngày 21/12/2018</v>
          </cell>
          <cell r="R44">
            <v>1121</v>
          </cell>
          <cell r="S44" t="str">
            <v>/ĐHKT-QĐ ngày 3/5/2019</v>
          </cell>
          <cell r="T44" t="str">
            <v>1121/ĐHKT-QĐ ngày 3/5/2019</v>
          </cell>
        </row>
        <row r="45">
          <cell r="C45" t="str">
            <v>Nguyễn Thị Mai Huyền 05/10/1980</v>
          </cell>
          <cell r="D45" t="str">
            <v>Nguyễn Thị Mai Huyền</v>
          </cell>
          <cell r="E45" t="str">
            <v>05/10/1980</v>
          </cell>
          <cell r="F45" t="str">
            <v>Quản lý nhà nước về du lịch trên địa bàn tỉnh Vĩnh Phúc</v>
          </cell>
          <cell r="G45" t="str">
            <v>Kinh tế chính trị</v>
          </cell>
          <cell r="H45" t="str">
            <v>Quản lý kinh tế</v>
          </cell>
          <cell r="I45">
            <v>60340410</v>
          </cell>
          <cell r="J45" t="str">
            <v>QH-2017-E</v>
          </cell>
          <cell r="K45">
            <v>2</v>
          </cell>
          <cell r="L45" t="str">
            <v>Quản lý chi ngân sách nhà nước của Tổng cục Hải quan</v>
          </cell>
          <cell r="M45">
            <v>0</v>
          </cell>
          <cell r="N45" t="str">
            <v>PGS.TS Phạm Văn Dũng</v>
          </cell>
          <cell r="O45" t="str">
            <v>Trường Đại học Kinh tế, ĐHQGHN</v>
          </cell>
          <cell r="P45">
            <v>0</v>
          </cell>
          <cell r="Q45" t="str">
            <v>3577/QĐ-ĐHKT ngày 21/12/2018</v>
          </cell>
          <cell r="R45">
            <v>1122</v>
          </cell>
          <cell r="S45" t="str">
            <v>/ĐHKT-QĐ ngày 3/5/2019</v>
          </cell>
          <cell r="T45" t="str">
            <v>1122/ĐHKT-QĐ ngày 3/5/2019</v>
          </cell>
        </row>
        <row r="46">
          <cell r="C46" t="str">
            <v>Nguyễn Thị Thanh Huyền 23/10/1984</v>
          </cell>
          <cell r="D46" t="str">
            <v>Nguyễn Thị Thanh Huyền</v>
          </cell>
          <cell r="E46" t="str">
            <v>23/10/1984</v>
          </cell>
          <cell r="F46" t="str">
            <v>Quản lý nhân lực tại Ngân hàng thương mại cổ phần Sài Gòn - Hà Nội (SHB) - chi nhánh Hà Nội</v>
          </cell>
          <cell r="G46" t="str">
            <v>Kinh tế chính trị</v>
          </cell>
          <cell r="H46" t="str">
            <v>Quản lý kinh tế</v>
          </cell>
          <cell r="I46">
            <v>60340410</v>
          </cell>
          <cell r="J46" t="str">
            <v>QH-2017-E</v>
          </cell>
          <cell r="K46">
            <v>2</v>
          </cell>
          <cell r="L46" t="str">
            <v>Quản lý tín dụng tại Ngân hàng Nông nghiệp và Phát triển nông thôn Việt Nam - Chi nhánh huyện Lâm Thao, tỉnh Phú Thọ</v>
          </cell>
          <cell r="M46">
            <v>0</v>
          </cell>
          <cell r="N46" t="str">
            <v>TS. Lê Thị Hồng Điệp</v>
          </cell>
          <cell r="O46" t="str">
            <v>Trường Đại học Kinh tế, ĐHQGHN</v>
          </cell>
          <cell r="P46">
            <v>0</v>
          </cell>
          <cell r="Q46" t="str">
            <v>3577/QĐ-ĐHKT ngày 21/12/2018</v>
          </cell>
          <cell r="R46">
            <v>1123</v>
          </cell>
          <cell r="S46" t="str">
            <v>/ĐHKT-QĐ ngày 3/5/2019</v>
          </cell>
          <cell r="T46" t="str">
            <v>1123/ĐHKT-QĐ ngày 3/5/2019</v>
          </cell>
        </row>
        <row r="47">
          <cell r="C47" t="str">
            <v>Nguyễn Thị Huyền 06/08/1982</v>
          </cell>
          <cell r="D47" t="str">
            <v>Nguyễn Thị Huyền</v>
          </cell>
          <cell r="E47" t="str">
            <v>06/08/1982</v>
          </cell>
          <cell r="F47" t="str">
            <v>Quản lý tài chính tại Công ty cổ phần công nghệ Nga</v>
          </cell>
          <cell r="G47" t="str">
            <v>Kinh tế chính trị</v>
          </cell>
          <cell r="H47" t="str">
            <v>Quản lý kinh tế</v>
          </cell>
          <cell r="I47">
            <v>60340410</v>
          </cell>
          <cell r="J47" t="str">
            <v>QH-2017-E</v>
          </cell>
          <cell r="K47">
            <v>2</v>
          </cell>
          <cell r="L47" t="str">
            <v>Quản lý tài chính tại Trường Đại học Công nghệ, Đại học Quốc Gia Hà Nội</v>
          </cell>
          <cell r="M47">
            <v>0</v>
          </cell>
          <cell r="N47" t="str">
            <v>TS. Nguyễn Anh Thái</v>
          </cell>
          <cell r="O47" t="str">
            <v>Trường Đại học Công nghệ, ĐHQGHN</v>
          </cell>
          <cell r="P47">
            <v>0</v>
          </cell>
          <cell r="Q47" t="str">
            <v>Đã có QĐ sửa đổi TS. Nguyễn Anh Thái</v>
          </cell>
          <cell r="R47">
            <v>1124</v>
          </cell>
          <cell r="S47" t="str">
            <v>/ĐHKT-QĐ ngày 3/5/2019</v>
          </cell>
          <cell r="T47" t="str">
            <v>1124/ĐHKT-QĐ ngày 3/5/2019</v>
          </cell>
        </row>
        <row r="48">
          <cell r="C48" t="str">
            <v>Nguyễn Xuân Kết 25/04/1990</v>
          </cell>
          <cell r="D48" t="str">
            <v>Nguyễn Xuân Kết</v>
          </cell>
          <cell r="E48" t="str">
            <v>25/04/1990</v>
          </cell>
          <cell r="F48">
            <v>0</v>
          </cell>
          <cell r="G48" t="str">
            <v>Kinh tế chính trị</v>
          </cell>
          <cell r="H48" t="str">
            <v>Quản lý kinh tế</v>
          </cell>
          <cell r="I48">
            <v>60340410</v>
          </cell>
          <cell r="J48" t="str">
            <v>QH-2017-E</v>
          </cell>
          <cell r="K48">
            <v>2</v>
          </cell>
          <cell r="L48" t="str">
            <v>Quản lý nhân lực tại Công ty trách nhiệm hữu hạn Spica Elastic Việt Nam</v>
          </cell>
          <cell r="M48">
            <v>0</v>
          </cell>
          <cell r="N48" t="str">
            <v>PGS.TS Đinh Văn Thông</v>
          </cell>
          <cell r="O48" t="str">
            <v>Trường Đại học Kinh tế, ĐHQGHN</v>
          </cell>
          <cell r="P48">
            <v>0</v>
          </cell>
          <cell r="Q48" t="str">
            <v>3577/QĐ-ĐHKT ngày 21/12/2018</v>
          </cell>
          <cell r="R48">
            <v>1125</v>
          </cell>
          <cell r="S48" t="str">
            <v>/ĐHKT-QĐ ngày 3/5/2019</v>
          </cell>
          <cell r="T48" t="str">
            <v>1125/ĐHKT-QĐ ngày 3/5/2019</v>
          </cell>
        </row>
        <row r="49">
          <cell r="C49" t="str">
            <v>Hoàng Thị Lan 01/09/1991</v>
          </cell>
          <cell r="D49" t="str">
            <v>Hoàng Thị Lan</v>
          </cell>
          <cell r="E49" t="str">
            <v>01/09/1991</v>
          </cell>
          <cell r="F49" t="str">
            <v>Hoàn thiện quản lý nhà nước trong phát triển hạ tầng giao thông nông thôn ở tỉnh Ninh Bình</v>
          </cell>
          <cell r="G49" t="str">
            <v>Kinh tế chính trị</v>
          </cell>
          <cell r="H49" t="str">
            <v>Quản lý kinh tế</v>
          </cell>
          <cell r="I49">
            <v>60340410</v>
          </cell>
          <cell r="J49" t="str">
            <v>QH-2017-E</v>
          </cell>
          <cell r="K49">
            <v>2</v>
          </cell>
          <cell r="L49" t="str">
            <v>Quản lý nhân lực tại Hội Liên hiệp phụ nữ thành phố Hà Nội</v>
          </cell>
          <cell r="M49">
            <v>0</v>
          </cell>
          <cell r="N49" t="str">
            <v>TS. Lưu Quốc Đạt</v>
          </cell>
          <cell r="O49" t="str">
            <v>Trường Đại học Kinh tế, ĐHQGHN</v>
          </cell>
          <cell r="P49">
            <v>0</v>
          </cell>
          <cell r="Q49" t="str">
            <v>3577/QĐ-ĐHKT ngày 21/12/2018</v>
          </cell>
          <cell r="R49">
            <v>1126</v>
          </cell>
          <cell r="S49" t="str">
            <v>/ĐHKT-QĐ ngày 3/5/2019</v>
          </cell>
          <cell r="T49" t="str">
            <v>1126/ĐHKT-QĐ ngày 3/5/2019</v>
          </cell>
        </row>
        <row r="50">
          <cell r="C50" t="str">
            <v>Hoàng Thị Thu Lan 11/09/1977</v>
          </cell>
          <cell r="D50" t="str">
            <v>Hoàng Thị Thu Lan</v>
          </cell>
          <cell r="E50" t="str">
            <v>11/09/1977</v>
          </cell>
          <cell r="F50" t="str">
            <v>Hoàn thiện chính sách thương mại điện tử ở Việt Nam</v>
          </cell>
          <cell r="G50" t="str">
            <v>Kinh tế chính trị</v>
          </cell>
          <cell r="H50" t="str">
            <v>Quản lý kinh tế</v>
          </cell>
          <cell r="I50">
            <v>60340410</v>
          </cell>
          <cell r="J50" t="str">
            <v>QH-2017-E</v>
          </cell>
          <cell r="K50">
            <v>2</v>
          </cell>
          <cell r="L50" t="str">
            <v>Quản lý tài sản công trên địa bàn thành phố Hà Nội</v>
          </cell>
          <cell r="M50">
            <v>0</v>
          </cell>
          <cell r="N50" t="str">
            <v>GS.TS Phan Huy Đường</v>
          </cell>
          <cell r="O50" t="str">
            <v>Trường Đại học Kinh tế, ĐHQGHN</v>
          </cell>
          <cell r="P50">
            <v>0</v>
          </cell>
          <cell r="Q50" t="str">
            <v>3577/QĐ-ĐHKT ngày 21/12/2018</v>
          </cell>
          <cell r="R50">
            <v>1127</v>
          </cell>
          <cell r="S50" t="str">
            <v>/ĐHKT-QĐ ngày 3/5/2019</v>
          </cell>
          <cell r="T50" t="str">
            <v>1127/ĐHKT-QĐ ngày 3/5/2019</v>
          </cell>
        </row>
        <row r="51">
          <cell r="C51" t="str">
            <v>Trần Hữu Lập 31/07/1978</v>
          </cell>
          <cell r="D51" t="str">
            <v>Trần Hữu Lập</v>
          </cell>
          <cell r="E51" t="str">
            <v>31/07/1978</v>
          </cell>
          <cell r="F51" t="str">
            <v>Quản lý nhân lực tại Cục quản trị - Tổng cục hậu cần kỹ thuật - Bộ Công An</v>
          </cell>
          <cell r="G51" t="str">
            <v>Kinh tế chính trị</v>
          </cell>
          <cell r="H51" t="str">
            <v>Quản lý kinh tế</v>
          </cell>
          <cell r="I51">
            <v>60340410</v>
          </cell>
          <cell r="J51" t="str">
            <v>QH-2017-E</v>
          </cell>
          <cell r="K51">
            <v>2</v>
          </cell>
          <cell r="L51" t="str">
            <v>Quản lý nhân lực tại Công ty cổ phần Thủy điện Hủa Na</v>
          </cell>
          <cell r="M51">
            <v>0</v>
          </cell>
          <cell r="N51" t="str">
            <v>PGS.TS Trần Đức Hiệp</v>
          </cell>
          <cell r="O51" t="str">
            <v>Trường Đại học Kinh tế, ĐHQGHN</v>
          </cell>
          <cell r="P51">
            <v>0</v>
          </cell>
          <cell r="Q51" t="str">
            <v>3577/QĐ-ĐHKT ngày 21/12/2018</v>
          </cell>
          <cell r="R51">
            <v>1128</v>
          </cell>
          <cell r="S51" t="str">
            <v>/ĐHKT-QĐ ngày 3/5/2019</v>
          </cell>
          <cell r="T51" t="str">
            <v>1128/ĐHKT-QĐ ngày 3/5/2019</v>
          </cell>
        </row>
        <row r="52">
          <cell r="C52" t="str">
            <v>Hoàng Bích Liên 22/02/1984</v>
          </cell>
          <cell r="D52" t="str">
            <v>Hoàng Bích Liên</v>
          </cell>
          <cell r="E52" t="str">
            <v>22/02/1984</v>
          </cell>
          <cell r="F52" t="str">
            <v>Quản lý nguồn nhân lực tại Kho bạc nhà nước huyện Văn Yên</v>
          </cell>
          <cell r="G52" t="str">
            <v>Kinh tế chính trị</v>
          </cell>
          <cell r="H52" t="str">
            <v>Quản lý kinh tế</v>
          </cell>
          <cell r="I52">
            <v>60340410</v>
          </cell>
          <cell r="J52" t="str">
            <v>QH-2017-E</v>
          </cell>
          <cell r="K52">
            <v>2</v>
          </cell>
          <cell r="L52" t="str">
            <v>Nâng cao năng lực cạnh tranh của Ngân hàng thương mại cổ phần Á Châu</v>
          </cell>
          <cell r="M52">
            <v>0</v>
          </cell>
          <cell r="N52" t="str">
            <v>PGS.TS Trần Anh Tài</v>
          </cell>
          <cell r="O52" t="str">
            <v>Trường Đại học Kinh tế, ĐHQGHN</v>
          </cell>
          <cell r="P52">
            <v>0</v>
          </cell>
          <cell r="Q52" t="str">
            <v>3577/QĐ-ĐHKT ngày 21/12/2018</v>
          </cell>
          <cell r="R52">
            <v>1129</v>
          </cell>
          <cell r="S52" t="str">
            <v>/ĐHKT-QĐ ngày 3/5/2019</v>
          </cell>
          <cell r="T52" t="str">
            <v>1129/ĐHKT-QĐ ngày 3/5/2019</v>
          </cell>
        </row>
        <row r="53">
          <cell r="C53" t="str">
            <v>Vũ Thị Thùy Linh 28/10/1992</v>
          </cell>
          <cell r="D53" t="str">
            <v>Vũ Thị Thùy Linh</v>
          </cell>
          <cell r="E53" t="str">
            <v>28/10/1992</v>
          </cell>
          <cell r="F53" t="str">
            <v>Quản lý nhân lực tại Trường Đại học sân khấu điện ảnh Hà Nội</v>
          </cell>
          <cell r="G53" t="str">
            <v>Kinh tế chính trị</v>
          </cell>
          <cell r="H53" t="str">
            <v>Quản lý kinh tế</v>
          </cell>
          <cell r="I53">
            <v>60340410</v>
          </cell>
          <cell r="J53" t="str">
            <v>QH-2017-E</v>
          </cell>
          <cell r="K53">
            <v>2</v>
          </cell>
          <cell r="L53" t="str">
            <v>Quản lý hoàn thuế giá trị gia tăng tại Cục thuế thành phố Hà Nội</v>
          </cell>
          <cell r="M53">
            <v>0</v>
          </cell>
          <cell r="N53" t="str">
            <v>TS. Trần Đức Vui</v>
          </cell>
          <cell r="O53" t="str">
            <v>Trường Đại học Kinh tế, ĐHQGHN</v>
          </cell>
          <cell r="P53">
            <v>0</v>
          </cell>
          <cell r="Q53" t="str">
            <v>3577/QĐ-ĐHKT ngày 21/12/2018</v>
          </cell>
          <cell r="R53">
            <v>1130</v>
          </cell>
          <cell r="S53" t="str">
            <v>/ĐHKT-QĐ ngày 3/5/2019</v>
          </cell>
          <cell r="T53" t="str">
            <v>1130/ĐHKT-QĐ ngày 3/5/2019</v>
          </cell>
        </row>
        <row r="54">
          <cell r="C54" t="str">
            <v>Nguyễn Thế Linh 10/06/1992</v>
          </cell>
          <cell r="D54" t="str">
            <v>Nguyễn Thế Linh</v>
          </cell>
          <cell r="E54" t="str">
            <v>10/06/1992</v>
          </cell>
          <cell r="F54" t="str">
            <v>Công tác tuyển dụng tại Công ty dịch vụ mặt đất Sân bay Việt Nam</v>
          </cell>
          <cell r="G54" t="str">
            <v>Kinh tế chính trị</v>
          </cell>
          <cell r="H54" t="str">
            <v>Quản lý kinh tế</v>
          </cell>
          <cell r="I54">
            <v>60340410</v>
          </cell>
          <cell r="J54" t="str">
            <v>QH-2017-E</v>
          </cell>
          <cell r="K54">
            <v>2</v>
          </cell>
          <cell r="L54" t="str">
            <v>Quản lý nhân lực tại Công ty trách nhiệm hữu hạn tiếp vận Hoàng Kim</v>
          </cell>
          <cell r="M54">
            <v>0</v>
          </cell>
          <cell r="N54" t="str">
            <v>TS. Đỗ Anh Đức</v>
          </cell>
          <cell r="O54" t="str">
            <v>Trường Đại học Kinh tế, ĐHQGHN</v>
          </cell>
          <cell r="P54">
            <v>0</v>
          </cell>
          <cell r="Q54" t="str">
            <v>3577/QĐ-ĐHKT ngày 21/12/2018</v>
          </cell>
          <cell r="R54">
            <v>1131</v>
          </cell>
          <cell r="S54" t="str">
            <v>/ĐHKT-QĐ ngày 3/5/2019</v>
          </cell>
          <cell r="T54" t="str">
            <v>1131/ĐHKT-QĐ ngày 3/5/2019</v>
          </cell>
        </row>
        <row r="55">
          <cell r="C55" t="str">
            <v>Nguyễn Thị Kim Loan 12/07/1982</v>
          </cell>
          <cell r="D55" t="str">
            <v>Nguyễn Thị Kim Loan</v>
          </cell>
          <cell r="E55" t="str">
            <v>12/07/1982</v>
          </cell>
          <cell r="F55" t="str">
            <v>Quản lý nguồn lực khoa học và công nghệ trong hoạt động sản xuất tại Công ty Thông tin M1</v>
          </cell>
          <cell r="G55" t="str">
            <v>Kinh tế chính trị</v>
          </cell>
          <cell r="H55" t="str">
            <v>Quản lý kinh tế</v>
          </cell>
          <cell r="I55">
            <v>60340410</v>
          </cell>
          <cell r="J55" t="str">
            <v>QH-2017-E</v>
          </cell>
          <cell r="K55">
            <v>2</v>
          </cell>
          <cell r="L55" t="str">
            <v>Quản lý tài chính đối với đơn vị sự nghiệp thuộc Bộ Tài nguyên và Môi trường</v>
          </cell>
          <cell r="M55">
            <v>0</v>
          </cell>
          <cell r="N55" t="str">
            <v>PGS.TS Nguyễn Ngọc Thanh</v>
          </cell>
          <cell r="O55" t="str">
            <v>Trường ĐH Tài nguyên &amp; Môi trường</v>
          </cell>
          <cell r="P55" t="str">
            <v>K24 xét lần 1</v>
          </cell>
          <cell r="Q55" t="str">
            <v>đã có QĐ sửa đổi PGS. TS Nguyễn Ngọc Thanh</v>
          </cell>
          <cell r="R55">
            <v>1132</v>
          </cell>
          <cell r="S55" t="str">
            <v>/ĐHKT-QĐ ngày 3/5/2019</v>
          </cell>
          <cell r="T55" t="str">
            <v>1132/ĐHKT-QĐ ngày 3/5/2019</v>
          </cell>
        </row>
        <row r="56">
          <cell r="C56" t="str">
            <v>Hoàng Long 14/06/1983</v>
          </cell>
          <cell r="D56" t="str">
            <v>Hoàng Long</v>
          </cell>
          <cell r="E56" t="str">
            <v>14/06/1983</v>
          </cell>
          <cell r="F56" t="str">
            <v>Quản lý công tác tài chính tại Trung tâm hội nghị 37 Hùng Vương</v>
          </cell>
          <cell r="G56" t="str">
            <v>Kinh tế chính trị</v>
          </cell>
          <cell r="H56" t="str">
            <v>Quản lý kinh tế</v>
          </cell>
          <cell r="I56">
            <v>60340410</v>
          </cell>
          <cell r="J56" t="str">
            <v>QH-2017-E</v>
          </cell>
          <cell r="K56">
            <v>2</v>
          </cell>
          <cell r="L56" t="str">
            <v>Chiến lược phát triển của Tổng Công ty Điện lực Dầu khí Việt Nam</v>
          </cell>
          <cell r="M56">
            <v>0</v>
          </cell>
          <cell r="N56" t="str">
            <v>PGS.TS Trần Anh Tài</v>
          </cell>
          <cell r="O56" t="str">
            <v>Trường Đại học Kinh tế, ĐHQGHN</v>
          </cell>
          <cell r="P56">
            <v>0</v>
          </cell>
          <cell r="Q56" t="str">
            <v>3577/QĐ-ĐHKT ngày 21/12/2018</v>
          </cell>
          <cell r="R56">
            <v>1133</v>
          </cell>
          <cell r="S56" t="str">
            <v>/ĐHKT-QĐ ngày 3/5/2019</v>
          </cell>
          <cell r="T56" t="str">
            <v>1133/ĐHKT-QĐ ngày 3/5/2019</v>
          </cell>
        </row>
        <row r="57">
          <cell r="C57" t="str">
            <v>Nguyễn Duy Long 23/03/1987</v>
          </cell>
          <cell r="D57" t="str">
            <v>Nguyễn Duy Long</v>
          </cell>
          <cell r="E57" t="str">
            <v>23/03/1987</v>
          </cell>
          <cell r="F57" t="str">
            <v>Quản lý nguồn nhân lực tại Ngân hàng thương mại cổ phần đại chúng Việt Nam - chi nhánh Đống Đa</v>
          </cell>
          <cell r="G57" t="str">
            <v>Kinh tế chính trị</v>
          </cell>
          <cell r="H57" t="str">
            <v>Quản lý kinh tế</v>
          </cell>
          <cell r="I57">
            <v>60340410</v>
          </cell>
          <cell r="J57" t="str">
            <v>QH-2017-E</v>
          </cell>
          <cell r="K57">
            <v>2</v>
          </cell>
          <cell r="L57" t="str">
            <v>Quản lý chi thường xuyên tại Kho bạc nhà nước tỉnh Nam Định</v>
          </cell>
          <cell r="M57">
            <v>0</v>
          </cell>
          <cell r="N57" t="str">
            <v>TS. Trần Đức Vui</v>
          </cell>
          <cell r="O57" t="str">
            <v>Trường Đại học Kinh tế, ĐHQGHN</v>
          </cell>
          <cell r="P57">
            <v>0</v>
          </cell>
          <cell r="Q57" t="str">
            <v>3577/QĐ-ĐHKT ngày 21/12/2018</v>
          </cell>
          <cell r="R57">
            <v>1134</v>
          </cell>
          <cell r="S57" t="str">
            <v>/ĐHKT-QĐ ngày 3/5/2019</v>
          </cell>
          <cell r="T57" t="str">
            <v>1134/ĐHKT-QĐ ngày 3/5/2019</v>
          </cell>
        </row>
        <row r="58">
          <cell r="C58" t="str">
            <v>Phạm Thị Hồng Mai 13/03/1982</v>
          </cell>
          <cell r="D58" t="str">
            <v>Phạm Thị Hồng Mai</v>
          </cell>
          <cell r="E58" t="str">
            <v>13/03/1982</v>
          </cell>
          <cell r="F58">
            <v>0</v>
          </cell>
          <cell r="G58" t="str">
            <v>Kinh tế chính trị</v>
          </cell>
          <cell r="H58" t="str">
            <v>Quản lý kinh tế</v>
          </cell>
          <cell r="I58">
            <v>60340410</v>
          </cell>
          <cell r="J58" t="str">
            <v>QH-2017-E</v>
          </cell>
          <cell r="K58">
            <v>2</v>
          </cell>
          <cell r="L58" t="str">
            <v>Chiến lược kinh doanh của Công ty cổ phần xây dựng Bảo tàng Hồ Chí Minh</v>
          </cell>
          <cell r="M58">
            <v>0</v>
          </cell>
          <cell r="N58" t="str">
            <v>PGS.TS Đỗ Hữu Tùng</v>
          </cell>
          <cell r="O58" t="str">
            <v>Trường Đại học Mỏ - Địa chất</v>
          </cell>
          <cell r="P58">
            <v>0</v>
          </cell>
          <cell r="Q58" t="str">
            <v>3577/QĐ-ĐHKT ngày 21/12/2018</v>
          </cell>
          <cell r="R58">
            <v>1135</v>
          </cell>
          <cell r="S58" t="str">
            <v>/ĐHKT-QĐ ngày 3/5/2019</v>
          </cell>
          <cell r="T58" t="str">
            <v>1135/ĐHKT-QĐ ngày 3/5/2019</v>
          </cell>
        </row>
        <row r="59">
          <cell r="C59" t="str">
            <v>Nguyễn Thúy Mai 03/07/1983</v>
          </cell>
          <cell r="D59" t="str">
            <v>Nguyễn Thúy Mai</v>
          </cell>
          <cell r="E59" t="str">
            <v>03/07/1983</v>
          </cell>
          <cell r="F59">
            <v>0</v>
          </cell>
          <cell r="G59" t="str">
            <v>Kinh tế chính trị</v>
          </cell>
          <cell r="H59" t="str">
            <v>Quản lý kinh tế</v>
          </cell>
          <cell r="I59">
            <v>60340410</v>
          </cell>
          <cell r="J59" t="str">
            <v>QH-2017-E</v>
          </cell>
          <cell r="K59">
            <v>2</v>
          </cell>
          <cell r="L59" t="str">
            <v>Quản lý chi thường xuyên đối với các viện nghiên cứu thuộc Bộ Tài nguyên và Môi trường</v>
          </cell>
          <cell r="M59">
            <v>0</v>
          </cell>
          <cell r="N59" t="str">
            <v>PGS.TS Lê Trung Thành</v>
          </cell>
          <cell r="O59" t="str">
            <v>Trường Đại học Kinh tế, ĐHQGHN</v>
          </cell>
          <cell r="P59">
            <v>0</v>
          </cell>
          <cell r="Q59" t="str">
            <v>3577/QĐ-ĐHKT ngày 21/12/2018</v>
          </cell>
          <cell r="R59">
            <v>1136</v>
          </cell>
          <cell r="S59" t="str">
            <v>/ĐHKT-QĐ ngày 3/5/2019</v>
          </cell>
          <cell r="T59" t="str">
            <v>1136/ĐHKT-QĐ ngày 3/5/2019</v>
          </cell>
        </row>
        <row r="60">
          <cell r="C60" t="str">
            <v>Lê Thị Mẫn 30/09/1983</v>
          </cell>
          <cell r="D60" t="str">
            <v>Lê Thị Mẫn</v>
          </cell>
          <cell r="E60" t="str">
            <v>30/09/1983</v>
          </cell>
          <cell r="F60" t="str">
            <v>Quản trị nguồn nhân lực của Công ty Cổ phần xây dựng và phát triển nhà DAC Hà Nội</v>
          </cell>
          <cell r="G60" t="str">
            <v>Kinh tế chính trị</v>
          </cell>
          <cell r="H60" t="str">
            <v>Quản lý kinh tế</v>
          </cell>
          <cell r="I60">
            <v>60340410</v>
          </cell>
          <cell r="J60" t="str">
            <v>QH-2017-E</v>
          </cell>
          <cell r="K60">
            <v>2</v>
          </cell>
          <cell r="L60" t="str">
            <v>Hạn chế rủi ro tín dụng tại Ngân hàng Nông nghiệp và Phát triển nông thôn chi nhánh huyện Phù Ninh - Phú Thọ II</v>
          </cell>
          <cell r="M60">
            <v>0</v>
          </cell>
          <cell r="N60" t="str">
            <v>TS. Phan Anh</v>
          </cell>
          <cell r="O60" t="str">
            <v>Học viện Ngân hàng</v>
          </cell>
          <cell r="P60">
            <v>0</v>
          </cell>
          <cell r="Q60" t="str">
            <v>3577/QĐ-ĐHKT ngày 21/12/2018</v>
          </cell>
          <cell r="R60">
            <v>1137</v>
          </cell>
          <cell r="S60" t="str">
            <v>/ĐHKT-QĐ ngày 3/5/2019</v>
          </cell>
          <cell r="T60" t="str">
            <v>1137/ĐHKT-QĐ ngày 3/5/2019</v>
          </cell>
        </row>
        <row r="61">
          <cell r="C61" t="str">
            <v>Nguyễn Khắc Mạnh 21/04/1980</v>
          </cell>
          <cell r="D61" t="str">
            <v>Nguyễn Khắc Mạnh</v>
          </cell>
          <cell r="E61" t="str">
            <v>21/04/1980</v>
          </cell>
          <cell r="F61" t="str">
            <v>Tuyển dụng và đào tạo nguồn nhân lực của Công ty TNHH Thanh Phúc</v>
          </cell>
          <cell r="G61" t="str">
            <v>Kinh tế chính trị</v>
          </cell>
          <cell r="H61" t="str">
            <v>Quản lý kinh tế</v>
          </cell>
          <cell r="I61">
            <v>60340410</v>
          </cell>
          <cell r="J61" t="str">
            <v>QH-2017-E</v>
          </cell>
          <cell r="K61">
            <v>2</v>
          </cell>
          <cell r="L61" t="str">
            <v>Quản lý dự án đầu tư xây dựng tại Ban quản lý dự án đầu tư xây dựng chuyên ngành của Tổng Cục Hải quan</v>
          </cell>
          <cell r="M61">
            <v>0</v>
          </cell>
          <cell r="N61" t="str">
            <v>TS. Nguyễn Thị Thu Hoài</v>
          </cell>
          <cell r="O61" t="str">
            <v>Trường Đại học Kinh tế, ĐHQGHN</v>
          </cell>
          <cell r="P61">
            <v>0</v>
          </cell>
          <cell r="Q61" t="str">
            <v>3577/QĐ-ĐHKT ngày 21/12/2018</v>
          </cell>
          <cell r="R61">
            <v>1138</v>
          </cell>
          <cell r="S61" t="str">
            <v>/ĐHKT-QĐ ngày 3/5/2019</v>
          </cell>
          <cell r="T61" t="str">
            <v>1138/ĐHKT-QĐ ngày 3/5/2019</v>
          </cell>
        </row>
        <row r="62">
          <cell r="C62" t="str">
            <v>Nguyễn Thành Nam 13/12/1990</v>
          </cell>
          <cell r="D62" t="str">
            <v>Nguyễn Thành Nam</v>
          </cell>
          <cell r="E62" t="str">
            <v>13/12/1990</v>
          </cell>
          <cell r="F62" t="str">
            <v>Quản trị nguồn nhân lực của Công ty cổ phần bất động sản Hải Phát</v>
          </cell>
          <cell r="G62" t="str">
            <v>Kinh tế chính trị</v>
          </cell>
          <cell r="H62" t="str">
            <v>Quản lý kinh tế</v>
          </cell>
          <cell r="I62">
            <v>60340410</v>
          </cell>
          <cell r="J62" t="str">
            <v>QH-2017-E</v>
          </cell>
          <cell r="K62">
            <v>2</v>
          </cell>
          <cell r="L62" t="str">
            <v>Quản lý nhà nước về thu hút vốn đầu tư nước ngoài theo hướng bền vững tại tỉnh Tuyên Quang</v>
          </cell>
          <cell r="M62">
            <v>0</v>
          </cell>
          <cell r="N62" t="str">
            <v>TS. Nguyễn Thuỳ Anh</v>
          </cell>
          <cell r="O62" t="str">
            <v>Trường Đại học Kinh tế, ĐHQGHN</v>
          </cell>
          <cell r="P62">
            <v>0</v>
          </cell>
          <cell r="Q62" t="str">
            <v>3577/QĐ-ĐHKT ngày 21/12/2018</v>
          </cell>
          <cell r="R62">
            <v>1139</v>
          </cell>
          <cell r="S62" t="str">
            <v>/ĐHKT-QĐ ngày 3/5/2019</v>
          </cell>
          <cell r="T62" t="str">
            <v>1139/ĐHKT-QĐ ngày 3/5/2019</v>
          </cell>
        </row>
        <row r="63">
          <cell r="C63" t="str">
            <v>Vũ Tuấn Nam 29/07/1988</v>
          </cell>
          <cell r="D63" t="str">
            <v>Vũ Tuấn Nam</v>
          </cell>
          <cell r="E63" t="str">
            <v>29/07/1988</v>
          </cell>
          <cell r="F63" t="str">
            <v>Đặc điểm của văn hóa doanh nghiệp Nhật Bản tại Công ty PASONA</v>
          </cell>
          <cell r="G63" t="str">
            <v>Kinh tế chính trị</v>
          </cell>
          <cell r="H63" t="str">
            <v>Quản lý kinh tế</v>
          </cell>
          <cell r="I63">
            <v>60340410</v>
          </cell>
          <cell r="J63" t="str">
            <v>QH-2017-E</v>
          </cell>
          <cell r="K63">
            <v>2</v>
          </cell>
          <cell r="L63" t="str">
            <v>Phát triển một số sản phẩm mới cho thị trường trái phiếu Việt Nam</v>
          </cell>
          <cell r="M63">
            <v>0</v>
          </cell>
          <cell r="N63" t="str">
            <v>TS. Lê Minh Nghĩa</v>
          </cell>
          <cell r="O63" t="str">
            <v>Hội đồng lý luận Trung Ương</v>
          </cell>
          <cell r="P63">
            <v>0</v>
          </cell>
          <cell r="Q63" t="str">
            <v>3577/QĐ-ĐHKT ngày 21/12/2018</v>
          </cell>
          <cell r="R63">
            <v>1140</v>
          </cell>
          <cell r="S63" t="str">
            <v>/ĐHKT-QĐ ngày 3/5/2019</v>
          </cell>
          <cell r="T63" t="str">
            <v>1140/ĐHKT-QĐ ngày 3/5/2019</v>
          </cell>
        </row>
        <row r="64">
          <cell r="C64" t="str">
            <v>Nguyễn Hoài Nam 04/02/1990</v>
          </cell>
          <cell r="D64" t="str">
            <v>Nguyễn Hoài Nam</v>
          </cell>
          <cell r="E64" t="str">
            <v>04/02/1990</v>
          </cell>
          <cell r="F64" t="str">
            <v>Đào tạo và phát triển nguồn nhân lực của Công ty TNHH Sebo Mec Việt Nam</v>
          </cell>
          <cell r="G64" t="str">
            <v>Kinh tế chính trị</v>
          </cell>
          <cell r="H64" t="str">
            <v>Quản lý kinh tế</v>
          </cell>
          <cell r="I64">
            <v>60340410</v>
          </cell>
          <cell r="J64" t="str">
            <v>QH-2017-E</v>
          </cell>
          <cell r="K64">
            <v>2</v>
          </cell>
          <cell r="L64" t="str">
            <v>Quản lý nhà nước trong hoạt động hỗ trợ khởi nghiệp cho doanh nghiệp ở Việt Nam</v>
          </cell>
          <cell r="M64">
            <v>0</v>
          </cell>
          <cell r="N64" t="str">
            <v>TS. Lê Minh Nghĩa</v>
          </cell>
          <cell r="O64" t="str">
            <v>Hội đồng lý luận Trung Ương</v>
          </cell>
          <cell r="P64">
            <v>0</v>
          </cell>
          <cell r="Q64" t="str">
            <v>3577/QĐ-ĐHKT ngày 21/12/2018</v>
          </cell>
          <cell r="R64">
            <v>1141</v>
          </cell>
          <cell r="S64" t="str">
            <v>/ĐHKT-QĐ ngày 3/5/2019</v>
          </cell>
          <cell r="T64" t="str">
            <v>1141/ĐHKT-QĐ ngày 3/5/2019</v>
          </cell>
        </row>
        <row r="65">
          <cell r="C65" t="str">
            <v>Trần Thị Nga 16/12/1985</v>
          </cell>
          <cell r="D65" t="str">
            <v>Trần Thị Nga</v>
          </cell>
          <cell r="E65" t="str">
            <v>16/12/1985</v>
          </cell>
          <cell r="F65" t="str">
            <v>Tìm kiếm cơ hội cho các công ty tài chính trong thị trường tiêu dùng cá nhân</v>
          </cell>
          <cell r="G65" t="str">
            <v>Kinh tế chính trị</v>
          </cell>
          <cell r="H65" t="str">
            <v>Quản lý kinh tế</v>
          </cell>
          <cell r="I65">
            <v>60340410</v>
          </cell>
          <cell r="J65" t="str">
            <v>QH-2017-E</v>
          </cell>
          <cell r="K65">
            <v>2</v>
          </cell>
          <cell r="L65" t="str">
            <v>Quản lý nhà nước đối với môi trường làng nghề trên địa bàn tỉnh Bắc Ninh</v>
          </cell>
          <cell r="M65">
            <v>0</v>
          </cell>
          <cell r="N65" t="str">
            <v>PGS.TS Vũ Đức Thanh</v>
          </cell>
          <cell r="O65" t="str">
            <v>Trường Đại học Kinh tế, ĐHQGHN</v>
          </cell>
          <cell r="P65">
            <v>0</v>
          </cell>
          <cell r="Q65" t="str">
            <v>3577/QĐ-ĐHKT ngày 21/12/2018</v>
          </cell>
          <cell r="R65">
            <v>1142</v>
          </cell>
          <cell r="S65" t="str">
            <v>/ĐHKT-QĐ ngày 3/5/2019</v>
          </cell>
          <cell r="T65" t="str">
            <v>1142/ĐHKT-QĐ ngày 3/5/2019</v>
          </cell>
        </row>
        <row r="66">
          <cell r="C66" t="str">
            <v>Quách Tuấn Ngọc 17/03/1992</v>
          </cell>
          <cell r="D66" t="str">
            <v>Quách Tuấn Ngọc</v>
          </cell>
          <cell r="E66" t="str">
            <v>17/03/1992</v>
          </cell>
          <cell r="F66" t="str">
            <v>Hoàn thiện chiến lược kinh doanh của Báo Đầu tư</v>
          </cell>
          <cell r="G66" t="str">
            <v>Kinh tế chính trị</v>
          </cell>
          <cell r="H66" t="str">
            <v>Quản lý kinh tế</v>
          </cell>
          <cell r="I66">
            <v>60340410</v>
          </cell>
          <cell r="J66" t="str">
            <v>QH-2017-E</v>
          </cell>
          <cell r="K66">
            <v>2</v>
          </cell>
          <cell r="L66" t="str">
            <v>Phát triển dự án đầu tư tại Ban quản lý các dự án - Đại học Quốc Gia Hà Nội</v>
          </cell>
          <cell r="M66">
            <v>0</v>
          </cell>
          <cell r="N66" t="str">
            <v>PGS.TS Phạm Xuân Hoan</v>
          </cell>
          <cell r="O66" t="str">
            <v>Đại học Quốc Gia Hà Nội</v>
          </cell>
          <cell r="P66">
            <v>0</v>
          </cell>
          <cell r="Q66" t="str">
            <v>3577/QĐ-ĐHKT ngày 21/12/2018</v>
          </cell>
          <cell r="R66">
            <v>1143</v>
          </cell>
          <cell r="S66" t="str">
            <v>/ĐHKT-QĐ ngày 3/5/2019</v>
          </cell>
          <cell r="T66" t="str">
            <v>1143/ĐHKT-QĐ ngày 3/5/2019</v>
          </cell>
        </row>
        <row r="67">
          <cell r="C67" t="str">
            <v>Trần Ngọc Nguyên 15/09/1977</v>
          </cell>
          <cell r="D67" t="str">
            <v>Trần Ngọc Nguyên</v>
          </cell>
          <cell r="E67" t="str">
            <v>15/09/1977</v>
          </cell>
          <cell r="F67" t="str">
            <v>Nâng cao hiệu quả kinh doanh nhập khẩu tại Công ty Cổ phần CASCADE Việt Nam</v>
          </cell>
          <cell r="G67" t="str">
            <v>Kinh tế chính trị</v>
          </cell>
          <cell r="H67" t="str">
            <v>Quản lý kinh tế</v>
          </cell>
          <cell r="I67">
            <v>60340410</v>
          </cell>
          <cell r="J67" t="str">
            <v>QH-2017-E</v>
          </cell>
          <cell r="K67">
            <v>2</v>
          </cell>
          <cell r="L67" t="str">
            <v>Quản lý nhân lực tại Công ty cổ phần lọc hóa dầu Bình Sơn</v>
          </cell>
          <cell r="M67">
            <v>0</v>
          </cell>
          <cell r="N67" t="str">
            <v>TS. Cảnh Chí Dũng</v>
          </cell>
          <cell r="O67" t="str">
            <v>Bộ Giáo dục và Đào tạo</v>
          </cell>
          <cell r="P67">
            <v>0</v>
          </cell>
          <cell r="Q67" t="str">
            <v>3577/QĐ-ĐHKT ngày 21/12/2018</v>
          </cell>
          <cell r="R67">
            <v>1144</v>
          </cell>
          <cell r="S67" t="str">
            <v>/ĐHKT-QĐ ngày 3/5/2019</v>
          </cell>
          <cell r="T67" t="str">
            <v>1144/ĐHKT-QĐ ngày 3/5/2019</v>
          </cell>
        </row>
        <row r="68">
          <cell r="C68" t="str">
            <v>Nguyễn Hồng Nhật 06/11/1989</v>
          </cell>
          <cell r="D68" t="str">
            <v>Nguyễn Hồng Nhật</v>
          </cell>
          <cell r="E68" t="str">
            <v>06/11/1989</v>
          </cell>
          <cell r="F68" t="str">
            <v>Xây dựng và phát triển thương hiệu Vinamotor tại Tổng công ty công nghiệp Ô tô Việt Nam</v>
          </cell>
          <cell r="G68" t="str">
            <v>Kinh tế chính trị</v>
          </cell>
          <cell r="H68" t="str">
            <v>Quản lý kinh tế</v>
          </cell>
          <cell r="I68">
            <v>60340410</v>
          </cell>
          <cell r="J68" t="str">
            <v>QH-2017-E</v>
          </cell>
          <cell r="K68">
            <v>2</v>
          </cell>
          <cell r="L68" t="str">
            <v>Quản lý nhân lực tại Khối vận hành của Ngân hàng TMCP Quân đội</v>
          </cell>
          <cell r="M68">
            <v>0</v>
          </cell>
          <cell r="N68" t="str">
            <v>TS. Đỗ Anh Đức</v>
          </cell>
          <cell r="O68" t="str">
            <v>Trường Đại học Kinh tế, ĐHQGHN</v>
          </cell>
          <cell r="P68">
            <v>0</v>
          </cell>
          <cell r="Q68" t="str">
            <v>3577/QĐ-ĐHKT ngày 21/12/2018</v>
          </cell>
          <cell r="R68">
            <v>1145</v>
          </cell>
          <cell r="S68" t="str">
            <v>/ĐHKT-QĐ ngày 3/5/2019</v>
          </cell>
          <cell r="T68" t="str">
            <v>1145/ĐHKT-QĐ ngày 3/5/2019</v>
          </cell>
        </row>
        <row r="69">
          <cell r="C69" t="str">
            <v>Nguyễn Thị Hồng Nhung 01/06/1983</v>
          </cell>
          <cell r="D69" t="str">
            <v>Nguyễn Thị Hồng Nhung</v>
          </cell>
          <cell r="E69" t="str">
            <v>01/06/1983</v>
          </cell>
          <cell r="F69" t="str">
            <v>Nguồn nhân lực của BIDV Chi nhánh Đống Đa</v>
          </cell>
          <cell r="G69" t="str">
            <v>Kinh tế chính trị</v>
          </cell>
          <cell r="H69" t="str">
            <v>Quản lý kinh tế</v>
          </cell>
          <cell r="I69">
            <v>60340410</v>
          </cell>
          <cell r="J69" t="str">
            <v>QH-2017-E</v>
          </cell>
          <cell r="K69">
            <v>2</v>
          </cell>
          <cell r="L69" t="str">
            <v>Quản lý thu thuế xuất nhập khẩu tại Cục thuế xuất nhập khẩu - Tổng cục hải quan</v>
          </cell>
          <cell r="M69">
            <v>0</v>
          </cell>
          <cell r="N69" t="str">
            <v>PGS.TS Đỗ Hữu Tùng</v>
          </cell>
          <cell r="O69" t="str">
            <v>Trường Đại học Mỏ - Địa chất</v>
          </cell>
          <cell r="P69">
            <v>0</v>
          </cell>
          <cell r="Q69" t="str">
            <v>3577/QĐ-ĐHKT ngày 21/12/2018</v>
          </cell>
          <cell r="R69">
            <v>1147</v>
          </cell>
          <cell r="S69" t="str">
            <v>/ĐHKT-QĐ ngày 3/5/2019</v>
          </cell>
          <cell r="T69" t="str">
            <v>1147/ĐHKT-QĐ ngày 3/5/2019</v>
          </cell>
        </row>
        <row r="70">
          <cell r="C70" t="str">
            <v>Phạm Thị Kiều Oanh 17/07/1976</v>
          </cell>
          <cell r="D70" t="str">
            <v>Phạm Thị Kiều Oanh</v>
          </cell>
          <cell r="E70" t="str">
            <v>17/07/1976</v>
          </cell>
          <cell r="F70" t="str">
            <v>Công tác quản trị bán hàng tại Công ty Cổ phần Đầu tư Kinh doanh Đại ốc và dịch vụ thương mại Du lịch Tân Hải</v>
          </cell>
          <cell r="G70" t="str">
            <v>Kinh tế chính trị</v>
          </cell>
          <cell r="H70" t="str">
            <v>Quản lý kinh tế</v>
          </cell>
          <cell r="I70">
            <v>60340410</v>
          </cell>
          <cell r="J70" t="str">
            <v>QH-2017-E</v>
          </cell>
          <cell r="K70">
            <v>2</v>
          </cell>
          <cell r="L70" t="str">
            <v>Quản lý huy động vốn tại Ngân hàng Nông nghiệp và Phát triển nông thôn Việt Nam, chi nhánh huyện Phù Ninh - Phú Thọ II</v>
          </cell>
          <cell r="M70">
            <v>0</v>
          </cell>
          <cell r="N70" t="str">
            <v>GS.TS Phan Huy Đường</v>
          </cell>
          <cell r="O70" t="str">
            <v>Trường Đại học Kinh tế, ĐHQGHN</v>
          </cell>
          <cell r="P70">
            <v>0</v>
          </cell>
          <cell r="Q70" t="str">
            <v>3577/QĐ-ĐHKT ngày 21/12/2018</v>
          </cell>
          <cell r="R70">
            <v>1148</v>
          </cell>
          <cell r="S70" t="str">
            <v>/ĐHKT-QĐ ngày 3/5/2019</v>
          </cell>
          <cell r="T70" t="str">
            <v>1148/ĐHKT-QĐ ngày 3/5/2019</v>
          </cell>
        </row>
        <row r="71">
          <cell r="C71" t="str">
            <v>Nguyễn Văn Phi 06/07/1990</v>
          </cell>
          <cell r="D71" t="str">
            <v>Nguyễn Văn Phi</v>
          </cell>
          <cell r="E71" t="str">
            <v>06/07/1990</v>
          </cell>
          <cell r="F71" t="str">
            <v>Hoàn thiện công tác đào tạo và phát triển nguồn nhân lực tại Công ty Cổ phần FECON</v>
          </cell>
          <cell r="G71" t="str">
            <v>Kinh tế chính trị</v>
          </cell>
          <cell r="H71" t="str">
            <v>Quản lý kinh tế</v>
          </cell>
          <cell r="I71">
            <v>60340410</v>
          </cell>
          <cell r="J71" t="str">
            <v>QH-2017-E</v>
          </cell>
          <cell r="K71">
            <v>2</v>
          </cell>
          <cell r="L71" t="str">
            <v>Quản lý nhân lực tại Công ty cổ phần Quốc tế Nam Thành</v>
          </cell>
          <cell r="M71">
            <v>0</v>
          </cell>
          <cell r="N71" t="str">
            <v>PGS.TS Đinh Văn Thông</v>
          </cell>
          <cell r="O71" t="str">
            <v>Trường Đại học Kinh tế, ĐHQGHN</v>
          </cell>
          <cell r="P71">
            <v>0</v>
          </cell>
          <cell r="Q71" t="str">
            <v>3577/QĐ-ĐHKT ngày 21/12/2018</v>
          </cell>
          <cell r="R71">
            <v>1149</v>
          </cell>
          <cell r="S71" t="str">
            <v>/ĐHKT-QĐ ngày 3/5/2019</v>
          </cell>
          <cell r="T71" t="str">
            <v>1149/ĐHKT-QĐ ngày 3/5/2019</v>
          </cell>
        </row>
        <row r="72">
          <cell r="C72" t="str">
            <v>Nguyễn Thị Thanh Phúc 10/08/1980</v>
          </cell>
          <cell r="D72" t="str">
            <v>Nguyễn Thị Thanh Phúc</v>
          </cell>
          <cell r="E72" t="str">
            <v>10/08/1980</v>
          </cell>
          <cell r="F72" t="str">
            <v>Hoạt động quan hệ khách hàng doanh nghiệp có vốn đầu tư nước ngoài tại ngân hàng thương mại cổ phần công thương Việt Nam - Chi nhánh Sông Công</v>
          </cell>
          <cell r="G72" t="str">
            <v>Kinh tế chính trị</v>
          </cell>
          <cell r="H72" t="str">
            <v>Quản lý kinh tế</v>
          </cell>
          <cell r="I72">
            <v>60340410</v>
          </cell>
          <cell r="J72" t="str">
            <v>QH-2017-E</v>
          </cell>
          <cell r="K72">
            <v>2</v>
          </cell>
          <cell r="L72" t="str">
            <v>Quản lý thu sự nghiệp tại Bệnh viện 19-8 Bộ Công An</v>
          </cell>
          <cell r="M72">
            <v>0</v>
          </cell>
          <cell r="N72" t="str">
            <v>PGS.TS Phạm Thị Hồng Điệp</v>
          </cell>
          <cell r="O72" t="str">
            <v>Trường Đại học Kinh tế, ĐHQGHN</v>
          </cell>
          <cell r="P72">
            <v>0</v>
          </cell>
          <cell r="Q72" t="str">
            <v>3577/QĐ-ĐHKT ngày 21/12/2018</v>
          </cell>
          <cell r="R72">
            <v>1150</v>
          </cell>
          <cell r="S72" t="str">
            <v>/ĐHKT-QĐ ngày 3/5/2019</v>
          </cell>
          <cell r="T72" t="str">
            <v>1150/ĐHKT-QĐ ngày 3/5/2019</v>
          </cell>
        </row>
        <row r="73">
          <cell r="C73" t="str">
            <v>Lê Hà Phương 26/06/1987</v>
          </cell>
          <cell r="D73" t="str">
            <v>Lê Hà Phương</v>
          </cell>
          <cell r="E73" t="str">
            <v>26/06/1987</v>
          </cell>
          <cell r="F73" t="str">
            <v>Quản trị nhân lực tại Công ty TNHH Thiết bị điện Phương Anh</v>
          </cell>
          <cell r="G73" t="str">
            <v>Kinh tế chính trị</v>
          </cell>
          <cell r="H73" t="str">
            <v>Quản lý kinh tế</v>
          </cell>
          <cell r="I73">
            <v>60340410</v>
          </cell>
          <cell r="J73" t="str">
            <v>QH-2017-E</v>
          </cell>
          <cell r="K73">
            <v>2</v>
          </cell>
          <cell r="L73" t="str">
            <v>Kiểm soát chi đầu tư xây dựng cơ bản tại Kho bạc nhà nước huyện Yên Lạc, tỉnh Vĩnh Phúc</v>
          </cell>
          <cell r="M73">
            <v>0</v>
          </cell>
          <cell r="N73" t="str">
            <v>PGS.TS Phan Thế Công</v>
          </cell>
          <cell r="O73" t="str">
            <v>Trường Đại học Thương Mại</v>
          </cell>
          <cell r="P73">
            <v>0</v>
          </cell>
          <cell r="Q73" t="str">
            <v>3577/QĐ-ĐHKT ngày 21/12/2018</v>
          </cell>
          <cell r="R73">
            <v>1151</v>
          </cell>
          <cell r="S73" t="str">
            <v>/ĐHKT-QĐ ngày 3/5/2019</v>
          </cell>
          <cell r="T73" t="str">
            <v>1151/ĐHKT-QĐ ngày 3/5/2019</v>
          </cell>
        </row>
        <row r="74">
          <cell r="C74" t="str">
            <v>Vũ Thị Quỳnh Phương 24/06/1989</v>
          </cell>
          <cell r="D74" t="str">
            <v>Vũ Thị Quỳnh Phương</v>
          </cell>
          <cell r="E74" t="str">
            <v>24/06/1989</v>
          </cell>
          <cell r="F74" t="str">
            <v>Hoàn thiện công tác tạo động lực làm việc cho nhân viên tại Công ty TNHH phát triển công nghệ CFTD</v>
          </cell>
          <cell r="G74" t="str">
            <v>Kinh tế chính trị</v>
          </cell>
          <cell r="H74" t="str">
            <v>Quản lý kinh tế</v>
          </cell>
          <cell r="I74">
            <v>60340410</v>
          </cell>
          <cell r="J74" t="str">
            <v>QH-2017-E</v>
          </cell>
          <cell r="K74">
            <v>2</v>
          </cell>
          <cell r="L74" t="str">
            <v>Kiểm soát chi thường xuyên ngân sách nhà nước qua Kho bạc nhà nước Hoàn Kiếm</v>
          </cell>
          <cell r="M74">
            <v>0</v>
          </cell>
          <cell r="N74" t="str">
            <v>TS. Trần Đức Vui</v>
          </cell>
          <cell r="O74" t="str">
            <v>Trường Đại học Kinh tế, ĐHQGHN</v>
          </cell>
          <cell r="P74">
            <v>0</v>
          </cell>
          <cell r="Q74" t="str">
            <v>3577/QĐ-ĐHKT ngày 21/12/2018</v>
          </cell>
          <cell r="R74">
            <v>1152</v>
          </cell>
          <cell r="S74" t="str">
            <v>/ĐHKT-QĐ ngày 3/5/2019</v>
          </cell>
          <cell r="T74" t="str">
            <v>1152/ĐHKT-QĐ ngày 3/5/2019</v>
          </cell>
        </row>
        <row r="75">
          <cell r="C75" t="str">
            <v>Đỗ Khánh Phương 12/01/1978</v>
          </cell>
          <cell r="D75" t="str">
            <v>Đỗ Khánh Phương</v>
          </cell>
          <cell r="E75" t="str">
            <v>12/01/1978</v>
          </cell>
          <cell r="F75" t="str">
            <v>Hoàn thiện công tác quản trị Marketing tại Công ty Cổ phần Ô tô Tải hạng nặng Việt Nam</v>
          </cell>
          <cell r="G75" t="str">
            <v>Kinh tế chính trị</v>
          </cell>
          <cell r="H75" t="str">
            <v>Quản lý kinh tế</v>
          </cell>
          <cell r="I75">
            <v>60340410</v>
          </cell>
          <cell r="J75" t="str">
            <v>QH-2017-E</v>
          </cell>
          <cell r="K75">
            <v>2</v>
          </cell>
          <cell r="L75" t="str">
            <v>Quản lý đất công trên địa bàn Quận Nam Từ Liêm, Hà Nội</v>
          </cell>
          <cell r="M75">
            <v>0</v>
          </cell>
          <cell r="N75" t="str">
            <v>PGS.TS Trần Anh Tài</v>
          </cell>
          <cell r="O75" t="str">
            <v>Trường Đại học Kinh tế, ĐHQGHN</v>
          </cell>
          <cell r="P75">
            <v>0</v>
          </cell>
          <cell r="Q75" t="str">
            <v>3577/QĐ-ĐHKT ngày 21/12/2018</v>
          </cell>
          <cell r="R75">
            <v>1153</v>
          </cell>
          <cell r="S75" t="str">
            <v>/ĐHKT-QĐ ngày 3/5/2019</v>
          </cell>
          <cell r="T75" t="str">
            <v>1153/ĐHKT-QĐ ngày 3/5/2019</v>
          </cell>
        </row>
        <row r="76">
          <cell r="C76" t="str">
            <v>Giáp Quỳnh Phương 01/01/1984</v>
          </cell>
          <cell r="D76" t="str">
            <v>Giáp Quỳnh Phương</v>
          </cell>
          <cell r="E76" t="str">
            <v>01/01/1984</v>
          </cell>
          <cell r="F76" t="str">
            <v>Hoạt động Marketing trong phát triển dịch vụ ngân hàng điện tử Vietinbank Ipay</v>
          </cell>
          <cell r="G76" t="str">
            <v>Kinh tế chính trị</v>
          </cell>
          <cell r="H76" t="str">
            <v>Quản lý kinh tế</v>
          </cell>
          <cell r="I76">
            <v>60340410</v>
          </cell>
          <cell r="J76" t="str">
            <v>QH-2017-E</v>
          </cell>
          <cell r="K76">
            <v>2</v>
          </cell>
          <cell r="L76" t="str">
            <v>Quản lý hoàn thuế giá trị gia tăng cho người nước ngoài của Tổng cục Hải quan</v>
          </cell>
          <cell r="M76">
            <v>0</v>
          </cell>
          <cell r="N76" t="str">
            <v>TS. Nguyễn Xuân Thành</v>
          </cell>
          <cell r="O76" t="str">
            <v>Cục thuế Hà Nội</v>
          </cell>
          <cell r="P76">
            <v>0</v>
          </cell>
          <cell r="Q76" t="str">
            <v>3577/QĐ-ĐHKT ngày 21/12/2018</v>
          </cell>
          <cell r="R76">
            <v>1154</v>
          </cell>
          <cell r="S76" t="str">
            <v>/ĐHKT-QĐ ngày 3/5/2019</v>
          </cell>
          <cell r="T76" t="str">
            <v>1154/ĐHKT-QĐ ngày 3/5/2019</v>
          </cell>
        </row>
        <row r="77">
          <cell r="C77" t="str">
            <v>Lê Hồng Quân 04/12/1981</v>
          </cell>
          <cell r="D77" t="str">
            <v>Lê Hồng Quân</v>
          </cell>
          <cell r="E77" t="str">
            <v>04/12/1981</v>
          </cell>
          <cell r="F77" t="str">
            <v>Mối quan hệ giữa chất lượng dịch vụ và sự hài lòng của khách hàng khi sử dụng dịch vụ tại khách sạn Âu Việt</v>
          </cell>
          <cell r="G77" t="str">
            <v>Kinh tế chính trị</v>
          </cell>
          <cell r="H77" t="str">
            <v>Quản lý kinh tế</v>
          </cell>
          <cell r="I77">
            <v>60340410</v>
          </cell>
          <cell r="J77" t="str">
            <v>QH-2017-E</v>
          </cell>
          <cell r="K77">
            <v>2</v>
          </cell>
          <cell r="L77" t="str">
            <v>Quản lý tài chính nội bộ của Vụ tài vụ quản trị, Kho bạc Nhà nước</v>
          </cell>
          <cell r="M77">
            <v>0</v>
          </cell>
          <cell r="N77" t="str">
            <v>PGS.TS Lê Văn Chiến</v>
          </cell>
          <cell r="O77" t="str">
            <v>Học viện Chính trị Quốc Gia HCM</v>
          </cell>
          <cell r="P77">
            <v>0</v>
          </cell>
          <cell r="Q77" t="str">
            <v>3577/QĐ-ĐHKT ngày 21/12/2018</v>
          </cell>
          <cell r="R77">
            <v>1155</v>
          </cell>
          <cell r="S77" t="str">
            <v>/ĐHKT-QĐ ngày 3/5/2019</v>
          </cell>
          <cell r="T77" t="str">
            <v>1155/ĐHKT-QĐ ngày 3/5/2019</v>
          </cell>
        </row>
        <row r="78">
          <cell r="C78" t="str">
            <v>Trần Hồng Quân 05/12/1986</v>
          </cell>
          <cell r="D78" t="str">
            <v>Trần Hồng Quân</v>
          </cell>
          <cell r="E78" t="str">
            <v>05/12/1986</v>
          </cell>
          <cell r="F78" t="str">
            <v>Nghiên cứu các nhân tố ảnh hưởng đến quyết định mua máy tính laptop của sinh viên, nghiên cứu điển hình tại Hà Nội</v>
          </cell>
          <cell r="G78" t="str">
            <v>Kinh tế chính trị</v>
          </cell>
          <cell r="H78" t="str">
            <v>Quản lý kinh tế</v>
          </cell>
          <cell r="I78">
            <v>60340410</v>
          </cell>
          <cell r="J78" t="str">
            <v>QH-2017-E</v>
          </cell>
          <cell r="K78">
            <v>2</v>
          </cell>
          <cell r="L78" t="str">
            <v>Quản lý nhà nước về đầu tư xây dựng cơ bản trên địa bàn huyện Tam Nông, tỉnh Phú Thọ</v>
          </cell>
          <cell r="M78">
            <v>0</v>
          </cell>
          <cell r="N78" t="str">
            <v>PGS.TS Nguyễn Xuân Thiên</v>
          </cell>
          <cell r="O78" t="str">
            <v>Trường Đại học Kinh tế, ĐHQGHN</v>
          </cell>
          <cell r="P78">
            <v>0</v>
          </cell>
          <cell r="Q78" t="str">
            <v>3577/QĐ-ĐHKT ngày 21/12/2018</v>
          </cell>
          <cell r="R78">
            <v>1156</v>
          </cell>
          <cell r="S78" t="str">
            <v>/ĐHKT-QĐ ngày 3/5/2019</v>
          </cell>
          <cell r="T78" t="str">
            <v>1156/ĐHKT-QĐ ngày 3/5/2019</v>
          </cell>
        </row>
        <row r="79">
          <cell r="C79" t="str">
            <v>Vũ Văn Quang 06/10/1983</v>
          </cell>
          <cell r="D79" t="str">
            <v>Vũ Văn Quang</v>
          </cell>
          <cell r="E79" t="str">
            <v>06/10/1983</v>
          </cell>
          <cell r="F79" t="str">
            <v>Hoàn thiện năng lực cạnh tranh của Công ty Cổ phần VIWASEEN 3</v>
          </cell>
          <cell r="G79" t="str">
            <v>Kinh tế chính trị</v>
          </cell>
          <cell r="H79" t="str">
            <v>Quản lý kinh tế</v>
          </cell>
          <cell r="I79">
            <v>60340410</v>
          </cell>
          <cell r="J79" t="str">
            <v>QH-2017-E</v>
          </cell>
          <cell r="K79">
            <v>2</v>
          </cell>
          <cell r="L79" t="str">
            <v>Quản lý chi thường xuyên đối với các đơn vị sử dụng ngân sách địa phương của Văn phòng Kho bạc nhà nước tỉnh Vĩnh Phúc</v>
          </cell>
          <cell r="M79">
            <v>0</v>
          </cell>
          <cell r="N79" t="str">
            <v>PGS.TS Lê Văn Chiến</v>
          </cell>
          <cell r="O79" t="str">
            <v>Học viện Chính trị Quốc Gia HCM</v>
          </cell>
          <cell r="P79">
            <v>0</v>
          </cell>
          <cell r="Q79" t="str">
            <v>3577/QĐ-ĐHKT ngày 21/12/2018</v>
          </cell>
          <cell r="R79">
            <v>1157</v>
          </cell>
          <cell r="S79" t="str">
            <v>/ĐHKT-QĐ ngày 3/5/2019</v>
          </cell>
          <cell r="T79" t="str">
            <v>1157/ĐHKT-QĐ ngày 3/5/2019</v>
          </cell>
        </row>
        <row r="80">
          <cell r="C80" t="str">
            <v>Nguyễn Lê Duy Quang 30/05/1990</v>
          </cell>
          <cell r="D80" t="str">
            <v>Nguyễn Lê Duy Quang</v>
          </cell>
          <cell r="E80" t="str">
            <v>30/05/1990</v>
          </cell>
          <cell r="F80" t="str">
            <v>Quản trị hoạt động kinh doanh tại Cửa hàng thời trang 81 Boutique</v>
          </cell>
          <cell r="G80" t="str">
            <v>Kinh tế chính trị</v>
          </cell>
          <cell r="H80" t="str">
            <v>Quản lý kinh tế</v>
          </cell>
          <cell r="I80">
            <v>60340410</v>
          </cell>
          <cell r="J80" t="str">
            <v>QH-2017-E</v>
          </cell>
          <cell r="K80">
            <v>2</v>
          </cell>
          <cell r="L80" t="str">
            <v>Quản lý nhân lực giảng viên tại Trường Cao đẳng Công nghệ thông tin hữu nghị Việt - Hàn</v>
          </cell>
          <cell r="M80">
            <v>0</v>
          </cell>
          <cell r="N80" t="str">
            <v>PGS.TS Đinh Văn Thông</v>
          </cell>
          <cell r="O80" t="str">
            <v>Trường Đại học Kinh tế, ĐHQGHN</v>
          </cell>
          <cell r="P80">
            <v>0</v>
          </cell>
          <cell r="Q80" t="str">
            <v>3577/QĐ-ĐHKT ngày 21/12/2018</v>
          </cell>
          <cell r="R80">
            <v>1158</v>
          </cell>
          <cell r="S80" t="str">
            <v>/ĐHKT-QĐ ngày 3/5/2019</v>
          </cell>
          <cell r="T80" t="str">
            <v>1158/ĐHKT-QĐ ngày 3/5/2019</v>
          </cell>
        </row>
        <row r="81">
          <cell r="C81" t="str">
            <v>Trần Quyền 16/08/1990</v>
          </cell>
          <cell r="D81" t="str">
            <v>Trần Quyền</v>
          </cell>
          <cell r="E81" t="str">
            <v>16/08/1990</v>
          </cell>
          <cell r="F81" t="str">
            <v>Áp dụng quản trị tinh gọn vào hoạt động sản xuất kinh doanh tại Công ty lưới điện cao thế Miền Bắc</v>
          </cell>
          <cell r="G81" t="str">
            <v>Kinh tế chính trị</v>
          </cell>
          <cell r="H81" t="str">
            <v>Quản lý kinh tế</v>
          </cell>
          <cell r="I81">
            <v>60340410</v>
          </cell>
          <cell r="J81" t="str">
            <v>QH-2017-E</v>
          </cell>
          <cell r="K81">
            <v>2</v>
          </cell>
          <cell r="L81" t="str">
            <v>Chống buôn bán hàng giả tại Cục quản lý thị trường tỉnh Phú Thọ</v>
          </cell>
          <cell r="M81">
            <v>0</v>
          </cell>
          <cell r="N81" t="str">
            <v>TS. Hoàng Khắc Lịch</v>
          </cell>
          <cell r="O81" t="str">
            <v>Trường Đại học Kinh tế, ĐHQGHN</v>
          </cell>
          <cell r="P81">
            <v>0</v>
          </cell>
          <cell r="Q81" t="str">
            <v>3577/QĐ-ĐHKT ngày 21/12/2018</v>
          </cell>
          <cell r="R81">
            <v>1159</v>
          </cell>
          <cell r="S81" t="str">
            <v>/ĐHKT-QĐ ngày 3/5/2019</v>
          </cell>
          <cell r="T81" t="str">
            <v>1159/ĐHKT-QĐ ngày 3/5/2019</v>
          </cell>
        </row>
        <row r="82">
          <cell r="C82" t="str">
            <v>Hồ Anh Sơn 01/11/1983</v>
          </cell>
          <cell r="D82" t="str">
            <v>Hồ Anh Sơn</v>
          </cell>
          <cell r="E82" t="str">
            <v>01/11/1983</v>
          </cell>
          <cell r="F82" t="str">
            <v>Trách nhiệm xã hội của các đơn vị cung cấp dịch vụ lưu trú trên địa bàn tỉnh Thanh Hóa</v>
          </cell>
          <cell r="G82" t="str">
            <v>Kinh tế chính trị</v>
          </cell>
          <cell r="H82" t="str">
            <v>Quản lý kinh tế</v>
          </cell>
          <cell r="I82">
            <v>60340410</v>
          </cell>
          <cell r="J82" t="str">
            <v>QH-2017-E</v>
          </cell>
          <cell r="K82">
            <v>2</v>
          </cell>
          <cell r="L82" t="str">
            <v>Quản lý nhân lực tại Kho bạc Nhà nước Nam Định</v>
          </cell>
          <cell r="M82">
            <v>0</v>
          </cell>
          <cell r="N82" t="str">
            <v>PGS.TS Phí Mạnh Hồng</v>
          </cell>
          <cell r="O82" t="str">
            <v>Trường Đại học Kinh tế, ĐHQGHN</v>
          </cell>
          <cell r="P82">
            <v>0</v>
          </cell>
          <cell r="Q82" t="str">
            <v>Đã có QĐ sửa đổi PGS.TS. Phí Mạnh Hồng</v>
          </cell>
          <cell r="R82">
            <v>1160</v>
          </cell>
          <cell r="S82" t="str">
            <v>/ĐHKT-QĐ ngày 3/5/2019</v>
          </cell>
          <cell r="T82" t="str">
            <v>1160/ĐHKT-QĐ ngày 3/5/2019</v>
          </cell>
        </row>
        <row r="83">
          <cell r="C83" t="str">
            <v>Nguyễn Hoàng Sơn 09/02/1984</v>
          </cell>
          <cell r="D83" t="str">
            <v>Nguyễn Hoàng Sơn</v>
          </cell>
          <cell r="E83" t="str">
            <v>09/02/1984</v>
          </cell>
          <cell r="F83" t="str">
            <v>Giải pháp hoàn thiện kênh phân phối tại Công ty TNHH ĐT&amp;PT Công nghệ An Thiên</v>
          </cell>
          <cell r="G83" t="str">
            <v>Kinh tế chính trị</v>
          </cell>
          <cell r="H83" t="str">
            <v>Quản lý kinh tế</v>
          </cell>
          <cell r="I83">
            <v>60340410</v>
          </cell>
          <cell r="J83" t="str">
            <v>QH-2017-E</v>
          </cell>
          <cell r="K83">
            <v>2</v>
          </cell>
          <cell r="L83" t="str">
            <v>Quản lý thu thuế nhập khẩu sau thông quan tại Cục hải quan tỉnh Lạng Sơn</v>
          </cell>
          <cell r="M83">
            <v>0</v>
          </cell>
          <cell r="N83" t="str">
            <v>TS. Nguyễn Thị Thu Hoài</v>
          </cell>
          <cell r="O83" t="str">
            <v>Trường Đại học Kinh tế, ĐHQGHN</v>
          </cell>
          <cell r="P83">
            <v>0</v>
          </cell>
          <cell r="Q83" t="str">
            <v>3577/QĐ-ĐHKT ngày 21/12/2018</v>
          </cell>
          <cell r="R83">
            <v>1161</v>
          </cell>
          <cell r="S83" t="str">
            <v>/ĐHKT-QĐ ngày 3/5/2019</v>
          </cell>
          <cell r="T83" t="str">
            <v>1161/ĐHKT-QĐ ngày 3/5/2019</v>
          </cell>
        </row>
        <row r="84">
          <cell r="C84" t="str">
            <v>Đoàn Trọng Tài 24/03/1984</v>
          </cell>
          <cell r="D84" t="str">
            <v>Đoàn Trọng Tài</v>
          </cell>
          <cell r="E84" t="str">
            <v>24/03/1984</v>
          </cell>
          <cell r="F84" t="str">
            <v>Hoàn thiện hoạt động Marketing tại Công ty Cổ phần Cơ khí xuất nhập khẩu Việt - Nhật</v>
          </cell>
          <cell r="G84" t="str">
            <v>Kinh tế chính trị</v>
          </cell>
          <cell r="H84" t="str">
            <v>Quản lý kinh tế</v>
          </cell>
          <cell r="I84">
            <v>60340410</v>
          </cell>
          <cell r="J84" t="str">
            <v>QH-2017-E</v>
          </cell>
          <cell r="K84">
            <v>2</v>
          </cell>
          <cell r="L84" t="str">
            <v>Phát triển nhân lực tại Cục tài vụ - Quản trị, Tổng cục Hải quan</v>
          </cell>
          <cell r="M84">
            <v>0</v>
          </cell>
          <cell r="N84" t="str">
            <v>TS. Hoàng Khắc Lịch</v>
          </cell>
          <cell r="O84" t="str">
            <v>Trường Đại học Kinh tế, ĐHQGHN</v>
          </cell>
          <cell r="P84">
            <v>0</v>
          </cell>
          <cell r="Q84" t="str">
            <v>3577/QĐ-ĐHKT ngày 21/12/2018</v>
          </cell>
          <cell r="R84">
            <v>1162</v>
          </cell>
          <cell r="S84" t="str">
            <v>/ĐHKT-QĐ ngày 3/5/2019</v>
          </cell>
          <cell r="T84" t="str">
            <v>1162/ĐHKT-QĐ ngày 3/5/2019</v>
          </cell>
        </row>
        <row r="85">
          <cell r="C85" t="str">
            <v>Phạm Hải Thái 16/07/1978</v>
          </cell>
          <cell r="D85" t="str">
            <v>Phạm Hải Thái</v>
          </cell>
          <cell r="E85" t="str">
            <v>16/07/1978</v>
          </cell>
          <cell r="F85" t="str">
            <v>Sự hài lòng của nhân viên tại cơ quan Kiểm toán nhà nước</v>
          </cell>
          <cell r="G85" t="str">
            <v>Kinh tế chính trị</v>
          </cell>
          <cell r="H85" t="str">
            <v>Quản lý kinh tế</v>
          </cell>
          <cell r="I85">
            <v>60340410</v>
          </cell>
          <cell r="J85" t="str">
            <v>QH-2017-E</v>
          </cell>
          <cell r="K85">
            <v>2</v>
          </cell>
          <cell r="L85" t="str">
            <v>Phát triển nguồn nhân lực công nghệ thông tin của Kho bạc nhà nước Việt Nam</v>
          </cell>
          <cell r="M85">
            <v>0</v>
          </cell>
          <cell r="N85" t="str">
            <v>PGS.TS Phan Thế Công</v>
          </cell>
          <cell r="O85" t="str">
            <v>Trường Đại học Thương Mại</v>
          </cell>
          <cell r="P85">
            <v>0</v>
          </cell>
          <cell r="Q85" t="str">
            <v>3577/QĐ-ĐHKT ngày 21/12/2018</v>
          </cell>
          <cell r="R85">
            <v>1163</v>
          </cell>
          <cell r="S85" t="str">
            <v>/ĐHKT-QĐ ngày 3/5/2019</v>
          </cell>
          <cell r="T85" t="str">
            <v>1163/ĐHKT-QĐ ngày 3/5/2019</v>
          </cell>
        </row>
        <row r="86">
          <cell r="C86" t="str">
            <v>Nguyễn Tân Thắng 17/05/1992</v>
          </cell>
          <cell r="D86" t="str">
            <v>Nguyễn Tân Thắng</v>
          </cell>
          <cell r="E86" t="str">
            <v>17/05/1992</v>
          </cell>
          <cell r="F86" t="str">
            <v>Hoàn thiện công tác thực hiện chiến lược phát triển thương hiệu của Tổng công ty Hàng Không Việt Nam</v>
          </cell>
          <cell r="G86" t="str">
            <v>Kinh tế chính trị</v>
          </cell>
          <cell r="H86" t="str">
            <v>Quản lý kinh tế</v>
          </cell>
          <cell r="I86">
            <v>60340410</v>
          </cell>
          <cell r="J86" t="str">
            <v>QH-2017-E</v>
          </cell>
          <cell r="K86">
            <v>2</v>
          </cell>
          <cell r="L86" t="str">
            <v>Phát triển ngân hàng điện tử dành cho khách hàng tổ chức tại Ngân hàng thương mại cổ phần Quân đội</v>
          </cell>
          <cell r="M86">
            <v>0</v>
          </cell>
          <cell r="N86" t="str">
            <v>PGS.TS Phạm Thị Túy</v>
          </cell>
          <cell r="O86" t="str">
            <v>Học viện Chính trị Quốc Gia HCM</v>
          </cell>
          <cell r="P86">
            <v>0</v>
          </cell>
          <cell r="Q86" t="str">
            <v>3577/QĐ-ĐHKT ngày 21/12/2018</v>
          </cell>
          <cell r="R86">
            <v>1164</v>
          </cell>
          <cell r="S86" t="str">
            <v>/ĐHKT-QĐ ngày 3/5/2019</v>
          </cell>
          <cell r="T86" t="str">
            <v>1164/ĐHKT-QĐ ngày 3/5/2019</v>
          </cell>
        </row>
        <row r="87">
          <cell r="C87" t="str">
            <v>Trương Công Thành 17/05/1992</v>
          </cell>
          <cell r="D87" t="str">
            <v>Trương Công Thành</v>
          </cell>
          <cell r="E87" t="str">
            <v>17/05/1992</v>
          </cell>
          <cell r="F87" t="str">
            <v>Công tác quản lý thuế giá trị gia tăng đối với các doanh nghiệp ngoài quốc doanh tại Chi cục thuế Huyện Đông Anh - Hà Nội</v>
          </cell>
          <cell r="G87" t="str">
            <v>Kinh tế chính trị</v>
          </cell>
          <cell r="H87" t="str">
            <v>Quản lý kinh tế</v>
          </cell>
          <cell r="I87">
            <v>60340410</v>
          </cell>
          <cell r="J87" t="str">
            <v>QH-2017-E</v>
          </cell>
          <cell r="K87">
            <v>2</v>
          </cell>
          <cell r="L87" t="str">
            <v>Quản lý cho vay doanh nghiệp nhỏ và vừa tại Ngân hàng TMCP Đầu tư và Phát triển Việt Nam - Chi nhánh Hà Thành</v>
          </cell>
          <cell r="M87">
            <v>0</v>
          </cell>
          <cell r="N87" t="str">
            <v>PGS.TS Lê Thị Anh Vân</v>
          </cell>
          <cell r="O87" t="str">
            <v>Trường Đại học Kinh tế Quốc Dân</v>
          </cell>
          <cell r="P87">
            <v>0</v>
          </cell>
          <cell r="Q87" t="str">
            <v>3577/QĐ-ĐHKT ngày 21/12/2018</v>
          </cell>
          <cell r="R87">
            <v>1165</v>
          </cell>
          <cell r="S87" t="str">
            <v>/ĐHKT-QĐ ngày 3/5/2019</v>
          </cell>
          <cell r="T87" t="str">
            <v>1165/ĐHKT-QĐ ngày 3/5/2019</v>
          </cell>
        </row>
        <row r="88">
          <cell r="C88" t="str">
            <v>Nguyễn Thị Phương Thảo 05/09/1993</v>
          </cell>
          <cell r="D88" t="str">
            <v>Nguyễn Thị Phương Thảo</v>
          </cell>
          <cell r="E88" t="str">
            <v>05/09/1993</v>
          </cell>
          <cell r="F88" t="str">
            <v>Nghiên cứu động lực của người lao động tại Công ty Cổ phần Xây dựng và Lắp máy Việt Nam</v>
          </cell>
          <cell r="G88" t="str">
            <v>Kinh tế chính trị</v>
          </cell>
          <cell r="H88" t="str">
            <v>Quản lý kinh tế</v>
          </cell>
          <cell r="I88">
            <v>60340410</v>
          </cell>
          <cell r="J88" t="str">
            <v>QH-2017-E</v>
          </cell>
          <cell r="K88">
            <v>2</v>
          </cell>
          <cell r="L88" t="str">
            <v>Kiểm soát chi thường xuyên ngân sách nhà nước qua Kho bạc nhà nước Cẩm Giàng, tỉnh Hải Dương</v>
          </cell>
          <cell r="M88">
            <v>0</v>
          </cell>
          <cell r="N88" t="str">
            <v>PGS.TS Lê Trung Thành</v>
          </cell>
          <cell r="O88" t="str">
            <v>Trường Đại học Kinh tế, ĐHQGHN</v>
          </cell>
          <cell r="P88">
            <v>0</v>
          </cell>
          <cell r="Q88" t="str">
            <v>3577/QĐ-ĐHKT ngày 21/12/2018</v>
          </cell>
          <cell r="R88">
            <v>1166</v>
          </cell>
          <cell r="S88" t="str">
            <v>/ĐHKT-QĐ ngày 3/5/2019</v>
          </cell>
          <cell r="T88" t="str">
            <v>1166/ĐHKT-QĐ ngày 3/5/2019</v>
          </cell>
        </row>
        <row r="89">
          <cell r="C89" t="str">
            <v>Trịnh Thị Hương Thảo 24/12/1978</v>
          </cell>
          <cell r="D89" t="str">
            <v>Trịnh Thị Hương Thảo</v>
          </cell>
          <cell r="E89" t="str">
            <v>24/12/1978</v>
          </cell>
          <cell r="F89" t="str">
            <v>Nâng cao chất lượng dịch vụ tại Tổng công ty Bảo Việt Nhân Thọ</v>
          </cell>
          <cell r="G89" t="str">
            <v>Kinh tế chính trị</v>
          </cell>
          <cell r="H89" t="str">
            <v>Quản lý kinh tế</v>
          </cell>
          <cell r="I89">
            <v>60340410</v>
          </cell>
          <cell r="J89" t="str">
            <v>QH-2017-E</v>
          </cell>
          <cell r="K89">
            <v>2</v>
          </cell>
          <cell r="L89" t="str">
            <v>Quản lý tài chính các chương trình khoa học và công nghệ trọng điểm cấp Bộ của Bộ Tài nguyên và Môi trường</v>
          </cell>
          <cell r="M89">
            <v>0</v>
          </cell>
          <cell r="N89" t="str">
            <v>PGS.TS Nguyễn Ngọc Thanh</v>
          </cell>
          <cell r="O89" t="str">
            <v>Trường ĐH Tài nguyên &amp; Môi trường</v>
          </cell>
          <cell r="P89">
            <v>0</v>
          </cell>
          <cell r="Q89" t="str">
            <v>3577/QĐ-ĐHKT ngày 21/12/2018</v>
          </cell>
          <cell r="R89">
            <v>1167</v>
          </cell>
          <cell r="S89" t="str">
            <v>/ĐHKT-QĐ ngày 3/5/2019</v>
          </cell>
          <cell r="T89" t="str">
            <v>1167/ĐHKT-QĐ ngày 3/5/2019</v>
          </cell>
        </row>
        <row r="90">
          <cell r="C90" t="str">
            <v>Mạc Thị Thảo 29/06/1991</v>
          </cell>
          <cell r="D90" t="str">
            <v>Mạc Thị Thảo</v>
          </cell>
          <cell r="E90" t="str">
            <v>29/06/1991</v>
          </cell>
          <cell r="F90" t="str">
            <v>Quản trị chất lượng dịch vụ Sao biển Sầm Sơn Thanh Hóa</v>
          </cell>
          <cell r="G90" t="str">
            <v>Kinh tế chính trị</v>
          </cell>
          <cell r="H90" t="str">
            <v>Quản lý kinh tế</v>
          </cell>
          <cell r="I90">
            <v>60340410</v>
          </cell>
          <cell r="J90" t="str">
            <v>QH-2017-E</v>
          </cell>
          <cell r="K90">
            <v>2</v>
          </cell>
          <cell r="L90" t="str">
            <v>Phát triển nguồn lực tài chính ở Đại học Quốc Gia Hà Nội</v>
          </cell>
          <cell r="M90">
            <v>0</v>
          </cell>
          <cell r="N90" t="str">
            <v>TS. Hoàng Xuân Lâm</v>
          </cell>
          <cell r="O90" t="str">
            <v>Trường Đại học Công nghệ và Quản lý Hữu Nghị</v>
          </cell>
          <cell r="P90">
            <v>0</v>
          </cell>
          <cell r="Q90" t="str">
            <v>3577/QĐ-ĐHKT ngày 21/12/2018</v>
          </cell>
          <cell r="R90">
            <v>1168</v>
          </cell>
          <cell r="S90" t="str">
            <v>/ĐHKT-QĐ ngày 3/5/2019</v>
          </cell>
          <cell r="T90" t="str">
            <v>1168/ĐHKT-QĐ ngày 3/5/2019</v>
          </cell>
        </row>
        <row r="91">
          <cell r="C91" t="str">
            <v>Lê Thu Thảo 08/08/1993</v>
          </cell>
          <cell r="D91" t="str">
            <v>Lê Thu Thảo</v>
          </cell>
          <cell r="E91" t="str">
            <v>08/08/1993</v>
          </cell>
          <cell r="F91" t="str">
            <v>Đào tạo nguồn nhân lực cho đội ngũ cán bộ, nhân viênt ại Ngân hàng nông nghiệp và phát triển nông thôn Việt Nam - Chi nhánh Hà Tây</v>
          </cell>
          <cell r="G91" t="str">
            <v>Kinh tế chính trị</v>
          </cell>
          <cell r="H91" t="str">
            <v>Quản lý kinh tế</v>
          </cell>
          <cell r="I91">
            <v>60340410</v>
          </cell>
          <cell r="J91" t="str">
            <v>QH-2017-E</v>
          </cell>
          <cell r="K91">
            <v>2</v>
          </cell>
          <cell r="L91" t="str">
            <v>Quản lý nhân lực tại Sở tài chính tỉnh Hưng Yên</v>
          </cell>
          <cell r="M91">
            <v>0</v>
          </cell>
          <cell r="N91" t="str">
            <v>PGS.TS Trần Thị Lan Hương</v>
          </cell>
          <cell r="O91" t="str">
            <v>Viện Hàn Lâm Khoa học XHVN</v>
          </cell>
          <cell r="P91">
            <v>0</v>
          </cell>
          <cell r="Q91" t="str">
            <v>3577/QĐ-ĐHKT ngày 21/12/2018</v>
          </cell>
          <cell r="R91">
            <v>1169</v>
          </cell>
          <cell r="S91" t="str">
            <v>/ĐHKT-QĐ ngày 3/5/2019</v>
          </cell>
          <cell r="T91" t="str">
            <v>1169/ĐHKT-QĐ ngày 3/5/2019</v>
          </cell>
        </row>
        <row r="92">
          <cell r="C92" t="str">
            <v>Phùng Đức Thiện 28/07/1980</v>
          </cell>
          <cell r="D92" t="str">
            <v>Phùng Đức Thiện</v>
          </cell>
          <cell r="E92" t="str">
            <v>28/07/1980</v>
          </cell>
          <cell r="F92">
            <v>0</v>
          </cell>
          <cell r="G92" t="str">
            <v>Kinh tế chính trị</v>
          </cell>
          <cell r="H92" t="str">
            <v>Quản lý kinh tế</v>
          </cell>
          <cell r="I92">
            <v>60340410</v>
          </cell>
          <cell r="J92" t="str">
            <v>QH-2017-E</v>
          </cell>
          <cell r="K92">
            <v>2</v>
          </cell>
          <cell r="L92" t="str">
            <v>Quản lý nhân lực tại Công ty lữ hành Hanoitourist</v>
          </cell>
          <cell r="M92">
            <v>0</v>
          </cell>
          <cell r="N92" t="str">
            <v>TS. Hoàng Triều Hoa</v>
          </cell>
          <cell r="O92" t="str">
            <v>Trường Đại học Kinh tế, ĐHQGHN</v>
          </cell>
          <cell r="P92">
            <v>0</v>
          </cell>
          <cell r="Q92" t="str">
            <v>3577/QĐ-ĐHKT ngày 21/12/2018</v>
          </cell>
          <cell r="R92">
            <v>1170</v>
          </cell>
          <cell r="S92" t="str">
            <v>/ĐHKT-QĐ ngày 3/5/2019</v>
          </cell>
          <cell r="T92" t="str">
            <v>1170/ĐHKT-QĐ ngày 3/5/2019</v>
          </cell>
        </row>
        <row r="93">
          <cell r="C93" t="str">
            <v>Vương Gia Thiết 20/12/1989</v>
          </cell>
          <cell r="D93" t="str">
            <v>Vương Gia Thiết</v>
          </cell>
          <cell r="E93" t="str">
            <v>20/12/1989</v>
          </cell>
          <cell r="F93">
            <v>0</v>
          </cell>
          <cell r="G93" t="str">
            <v>Kinh tế chính trị</v>
          </cell>
          <cell r="H93" t="str">
            <v>Quản lý kinh tế</v>
          </cell>
          <cell r="I93">
            <v>60340410</v>
          </cell>
          <cell r="J93" t="str">
            <v>QH-2017-E</v>
          </cell>
          <cell r="K93">
            <v>2</v>
          </cell>
          <cell r="L93" t="str">
            <v>Quản lý chi thường xuyên ngân sách nhà nước tỉnh Nghệ An</v>
          </cell>
          <cell r="M93">
            <v>0</v>
          </cell>
          <cell r="N93" t="str">
            <v>PGS.TS Bùi Văn Huyền</v>
          </cell>
          <cell r="O93" t="str">
            <v>Học viện Chính trị Quốc Gia HCM</v>
          </cell>
          <cell r="P93">
            <v>0</v>
          </cell>
          <cell r="Q93" t="str">
            <v>3577/QĐ-ĐHKT ngày 21/12/2018</v>
          </cell>
          <cell r="R93">
            <v>1171</v>
          </cell>
          <cell r="S93" t="str">
            <v>/ĐHKT-QĐ ngày 3/5/2019</v>
          </cell>
          <cell r="T93" t="str">
            <v>1171/ĐHKT-QĐ ngày 3/5/2019</v>
          </cell>
        </row>
        <row r="94">
          <cell r="C94" t="str">
            <v>Nguyễn Văn Thìn 26/12/1976</v>
          </cell>
          <cell r="D94" t="str">
            <v>Nguyễn Văn Thìn</v>
          </cell>
          <cell r="E94" t="str">
            <v>26/12/1976</v>
          </cell>
          <cell r="F94">
            <v>0</v>
          </cell>
          <cell r="G94" t="str">
            <v>Kinh tế chính trị</v>
          </cell>
          <cell r="H94" t="str">
            <v>Quản lý kinh tế</v>
          </cell>
          <cell r="I94">
            <v>60340410</v>
          </cell>
          <cell r="J94" t="str">
            <v>QH-2017-E</v>
          </cell>
          <cell r="K94">
            <v>2</v>
          </cell>
          <cell r="L94" t="str">
            <v>Nâng cao chất lượng kiểm toán ngân sách địa phương tại Kiểm toán nhà nước khu vực X</v>
          </cell>
          <cell r="M94">
            <v>0</v>
          </cell>
          <cell r="N94" t="str">
            <v>TS. Phạm Minh Tuấn</v>
          </cell>
          <cell r="O94" t="str">
            <v>Trường Đại học Kinh tế, ĐHQGHN</v>
          </cell>
          <cell r="P94">
            <v>0</v>
          </cell>
          <cell r="Q94" t="str">
            <v>3577/QĐ-ĐHKT ngày 21/12/2018</v>
          </cell>
          <cell r="R94">
            <v>1172</v>
          </cell>
          <cell r="S94" t="str">
            <v>/ĐHKT-QĐ ngày 3/5/2019</v>
          </cell>
          <cell r="T94" t="str">
            <v>1172/ĐHKT-QĐ ngày 3/5/2019</v>
          </cell>
        </row>
        <row r="95">
          <cell r="C95" t="str">
            <v>Bùi Thị Minh Thơm 09/12/1980</v>
          </cell>
          <cell r="D95" t="str">
            <v>Bùi Thị Minh Thơm</v>
          </cell>
          <cell r="E95" t="str">
            <v>09/12/1980</v>
          </cell>
          <cell r="F95">
            <v>0</v>
          </cell>
          <cell r="G95" t="str">
            <v>Kinh tế chính trị</v>
          </cell>
          <cell r="H95" t="str">
            <v>Quản lý kinh tế</v>
          </cell>
          <cell r="I95">
            <v>60340410</v>
          </cell>
          <cell r="J95" t="str">
            <v>QH-2017-E</v>
          </cell>
          <cell r="K95">
            <v>2</v>
          </cell>
          <cell r="L95" t="str">
            <v xml:space="preserve">Quản lý nhân lực tại Công ty cổ phần lâm nghiệp Tháng Năm </v>
          </cell>
          <cell r="M95">
            <v>0</v>
          </cell>
          <cell r="N95" t="str">
            <v>GS.TS Phan Huy Đường</v>
          </cell>
          <cell r="O95" t="str">
            <v>Trường Đại học Kinh tế, ĐHQGHN</v>
          </cell>
          <cell r="P95">
            <v>0</v>
          </cell>
          <cell r="Q95" t="str">
            <v>3577/QĐ-ĐHKT ngày 21/12/2018</v>
          </cell>
          <cell r="R95">
            <v>1173</v>
          </cell>
          <cell r="S95" t="str">
            <v>/ĐHKT-QĐ ngày 3/5/2019</v>
          </cell>
          <cell r="T95" t="str">
            <v>1173/ĐHKT-QĐ ngày 3/5/2019</v>
          </cell>
        </row>
        <row r="96">
          <cell r="C96" t="str">
            <v>Lưu Minh Thông 02/03/1979</v>
          </cell>
          <cell r="D96" t="str">
            <v>Lưu Minh Thông</v>
          </cell>
          <cell r="E96" t="str">
            <v>02/03/1979</v>
          </cell>
          <cell r="F96">
            <v>0</v>
          </cell>
          <cell r="G96" t="str">
            <v>Kinh tế chính trị</v>
          </cell>
          <cell r="H96" t="str">
            <v>Quản lý kinh tế</v>
          </cell>
          <cell r="I96">
            <v>60340410</v>
          </cell>
          <cell r="J96" t="str">
            <v>QH-2017-E</v>
          </cell>
          <cell r="K96">
            <v>2</v>
          </cell>
          <cell r="L96" t="str">
            <v>Quản lý hải quan đối với hàng hóa nhập khẩu để sản xuất hàng xuất khẩu tại Cục hải quan tỉnh Bắc Ninh</v>
          </cell>
          <cell r="M96">
            <v>0</v>
          </cell>
          <cell r="N96" t="str">
            <v>TS. Lê Thị Hồng Điệp</v>
          </cell>
          <cell r="O96" t="str">
            <v>Trường Đại học Kinh tế, ĐHQGHN</v>
          </cell>
          <cell r="P96">
            <v>0</v>
          </cell>
          <cell r="Q96" t="str">
            <v>3577/QĐ-ĐHKT ngày 21/12/2018</v>
          </cell>
          <cell r="R96">
            <v>1174</v>
          </cell>
          <cell r="S96" t="str">
            <v>/ĐHKT-QĐ ngày 3/5/2019</v>
          </cell>
          <cell r="T96" t="str">
            <v>1174/ĐHKT-QĐ ngày 3/5/2019</v>
          </cell>
        </row>
        <row r="97">
          <cell r="C97" t="str">
            <v>Phạm Thị Sam Thương 02/12/1987</v>
          </cell>
          <cell r="D97" t="str">
            <v>Phạm Thị Sam Thương</v>
          </cell>
          <cell r="E97" t="str">
            <v>02/12/1987</v>
          </cell>
          <cell r="F97">
            <v>0</v>
          </cell>
          <cell r="G97" t="str">
            <v>Kinh tế chính trị</v>
          </cell>
          <cell r="H97" t="str">
            <v>Quản lý kinh tế</v>
          </cell>
          <cell r="I97">
            <v>60340410</v>
          </cell>
          <cell r="J97" t="str">
            <v>QH-2017-E</v>
          </cell>
          <cell r="K97">
            <v>2</v>
          </cell>
          <cell r="L97" t="str">
            <v>Quản lý nhân lực tại Ngân hàng TMCP Sài Gòn Thương Tín - Chi nhánh Đống Đa</v>
          </cell>
          <cell r="M97">
            <v>0</v>
          </cell>
          <cell r="N97" t="str">
            <v>TS. Phạm Quang Vinh</v>
          </cell>
          <cell r="O97" t="str">
            <v>Trường Đại học Kinh tế, ĐHQGHN</v>
          </cell>
          <cell r="P97">
            <v>0</v>
          </cell>
          <cell r="Q97" t="str">
            <v>3577/QĐ-ĐHKT ngày 21/12/2018</v>
          </cell>
          <cell r="R97">
            <v>1175</v>
          </cell>
          <cell r="S97" t="str">
            <v>/ĐHKT-QĐ ngày 3/5/2019</v>
          </cell>
          <cell r="T97" t="str">
            <v>1175/ĐHKT-QĐ ngày 3/5/2019</v>
          </cell>
        </row>
        <row r="98">
          <cell r="C98" t="str">
            <v>Trần Thị Thuyết 03/04/1983</v>
          </cell>
          <cell r="D98" t="str">
            <v>Trần Thị Thuyết</v>
          </cell>
          <cell r="E98" t="str">
            <v>03/04/1983</v>
          </cell>
          <cell r="F98">
            <v>0</v>
          </cell>
          <cell r="G98" t="str">
            <v>Kinh tế chính trị</v>
          </cell>
          <cell r="H98" t="str">
            <v>Quản lý kinh tế</v>
          </cell>
          <cell r="I98">
            <v>60340410</v>
          </cell>
          <cell r="J98" t="str">
            <v>QH-2017-E</v>
          </cell>
          <cell r="K98">
            <v>2</v>
          </cell>
          <cell r="L98" t="str">
            <v>Quản lý tài chính các đơn vị sự nghiệp có thu của huyện Yên Lạc, tỉnh Vĩnh Phúc</v>
          </cell>
          <cell r="M98">
            <v>0</v>
          </cell>
          <cell r="N98" t="str">
            <v>TS. Nguyễn Mạnh Hùng</v>
          </cell>
          <cell r="O98" t="str">
            <v>Hội đồng lý luận Trung Ương</v>
          </cell>
          <cell r="P98">
            <v>0</v>
          </cell>
          <cell r="Q98" t="str">
            <v>3577/QĐ-ĐHKT ngày 21/12/2018</v>
          </cell>
          <cell r="R98">
            <v>1176</v>
          </cell>
          <cell r="S98" t="str">
            <v>/ĐHKT-QĐ ngày 3/5/2019</v>
          </cell>
          <cell r="T98" t="str">
            <v>1176/ĐHKT-QĐ ngày 3/5/2019</v>
          </cell>
        </row>
        <row r="99">
          <cell r="C99" t="str">
            <v>Nguyễn Anh Tiến 15/07/1985</v>
          </cell>
          <cell r="D99" t="str">
            <v>Nguyễn Anh Tiến</v>
          </cell>
          <cell r="E99" t="str">
            <v>15/07/1985</v>
          </cell>
          <cell r="F99">
            <v>0</v>
          </cell>
          <cell r="G99" t="str">
            <v>Kinh tế chính trị</v>
          </cell>
          <cell r="H99" t="str">
            <v>Quản lý kinh tế</v>
          </cell>
          <cell r="I99">
            <v>60340410</v>
          </cell>
          <cell r="J99" t="str">
            <v>QH-2017-E</v>
          </cell>
          <cell r="K99">
            <v>2</v>
          </cell>
          <cell r="L99" t="str">
            <v>Phát triển nhân lực tại Văn phòng Tỉnh ủy tỉnh Vĩnh Phúc</v>
          </cell>
          <cell r="M99">
            <v>0</v>
          </cell>
          <cell r="N99" t="str">
            <v>GS.TS Phan Huy Đường</v>
          </cell>
          <cell r="O99" t="str">
            <v>Trường Đại học Kinh tế, ĐHQGHN</v>
          </cell>
          <cell r="P99">
            <v>0</v>
          </cell>
          <cell r="Q99" t="str">
            <v>3577/QĐ-ĐHKT ngày 21/12/2018</v>
          </cell>
          <cell r="R99">
            <v>1177</v>
          </cell>
          <cell r="S99" t="str">
            <v>/ĐHKT-QĐ ngày 3/5/2019</v>
          </cell>
          <cell r="T99" t="str">
            <v>1177/ĐHKT-QĐ ngày 3/5/2019</v>
          </cell>
        </row>
        <row r="100">
          <cell r="C100" t="str">
            <v>Nguyễn Đình Toản 20/08/1984</v>
          </cell>
          <cell r="D100" t="str">
            <v>Nguyễn Đình Toản</v>
          </cell>
          <cell r="E100" t="str">
            <v>20/08/1984</v>
          </cell>
          <cell r="F100">
            <v>0</v>
          </cell>
          <cell r="G100" t="str">
            <v>Kinh tế chính trị</v>
          </cell>
          <cell r="H100" t="str">
            <v>Quản lý kinh tế</v>
          </cell>
          <cell r="I100">
            <v>60340410</v>
          </cell>
          <cell r="J100" t="str">
            <v>QH-2017-E</v>
          </cell>
          <cell r="K100">
            <v>2</v>
          </cell>
          <cell r="L100" t="str">
            <v>Quản lý nhà nước về phòng, chống hàng giả trên địa bàn tỉnh Vĩnh Phúc</v>
          </cell>
          <cell r="M100">
            <v>0</v>
          </cell>
          <cell r="N100" t="str">
            <v>TS. Nguyễn Mạnh Hùng</v>
          </cell>
          <cell r="O100" t="str">
            <v>Hội đồng lý luận Trung Ương</v>
          </cell>
          <cell r="P100">
            <v>0</v>
          </cell>
          <cell r="Q100" t="str">
            <v>3577/QĐ-ĐHKT ngày 21/12/2018</v>
          </cell>
          <cell r="R100">
            <v>1178</v>
          </cell>
          <cell r="S100" t="str">
            <v>/ĐHKT-QĐ ngày 3/5/2019</v>
          </cell>
          <cell r="T100" t="str">
            <v>1178/ĐHKT-QĐ ngày 3/5/2019</v>
          </cell>
        </row>
        <row r="101">
          <cell r="C101" t="str">
            <v>Nguyễn Hoàng Thu Trang 19/05/1987</v>
          </cell>
          <cell r="D101" t="str">
            <v>Nguyễn Hoàng Thu Trang</v>
          </cell>
          <cell r="E101" t="str">
            <v>19/05/1987</v>
          </cell>
          <cell r="F101">
            <v>0</v>
          </cell>
          <cell r="G101" t="str">
            <v>Kinh tế chính trị</v>
          </cell>
          <cell r="H101" t="str">
            <v>Quản lý kinh tế</v>
          </cell>
          <cell r="I101">
            <v>60340410</v>
          </cell>
          <cell r="J101" t="str">
            <v>QH-2017-E</v>
          </cell>
          <cell r="K101">
            <v>2</v>
          </cell>
          <cell r="L101" t="str">
            <v>Thu hút nguồn lực tài chính khởi nghiệp cho doanh nghiệp nhỏ và vừa của Việt Nam</v>
          </cell>
          <cell r="M101">
            <v>0</v>
          </cell>
          <cell r="N101" t="str">
            <v>TS. Phạm Minh Tuấn</v>
          </cell>
          <cell r="O101" t="str">
            <v>Trường Đại học Kinh tế, ĐHQGHN</v>
          </cell>
          <cell r="P101">
            <v>0</v>
          </cell>
          <cell r="Q101" t="str">
            <v>3577/QĐ-ĐHKT ngày 21/12/2018</v>
          </cell>
          <cell r="R101">
            <v>1179</v>
          </cell>
          <cell r="S101" t="str">
            <v>/ĐHKT-QĐ ngày 3/5/2019</v>
          </cell>
          <cell r="T101" t="str">
            <v>1179/ĐHKT-QĐ ngày 3/5/2019</v>
          </cell>
        </row>
        <row r="102">
          <cell r="C102" t="str">
            <v>Chu Thị Trang 28/09/1988</v>
          </cell>
          <cell r="D102" t="str">
            <v>Chu Thị Trang</v>
          </cell>
          <cell r="E102" t="str">
            <v>28/09/1988</v>
          </cell>
          <cell r="F102">
            <v>0</v>
          </cell>
          <cell r="G102" t="str">
            <v>Kinh tế chính trị</v>
          </cell>
          <cell r="H102" t="str">
            <v>Quản lý kinh tế</v>
          </cell>
          <cell r="I102">
            <v>60340410</v>
          </cell>
          <cell r="J102" t="str">
            <v>QH-2017-E</v>
          </cell>
          <cell r="K102">
            <v>2</v>
          </cell>
          <cell r="L102" t="str">
            <v>Quản lý nhân lực tại Chi cục thuế huyện Gia Lâm</v>
          </cell>
          <cell r="M102">
            <v>0</v>
          </cell>
          <cell r="N102" t="str">
            <v>PGS.TS Trần Thị Lan Hương</v>
          </cell>
          <cell r="O102" t="str">
            <v>Viện Hàn Lâm Khoa học XHVN</v>
          </cell>
          <cell r="P102">
            <v>0</v>
          </cell>
          <cell r="Q102" t="str">
            <v>3577/QĐ-ĐHKT ngày 21/12/2018</v>
          </cell>
          <cell r="R102">
            <v>1180</v>
          </cell>
          <cell r="S102" t="str">
            <v>/ĐHKT-QĐ ngày 3/5/2019</v>
          </cell>
          <cell r="T102" t="str">
            <v>1180/ĐHKT-QĐ ngày 3/5/2019</v>
          </cell>
        </row>
        <row r="103">
          <cell r="C103" t="str">
            <v>Lê Huyền Trang 02/11/1986</v>
          </cell>
          <cell r="D103" t="str">
            <v>Lê Huyền Trang</v>
          </cell>
          <cell r="E103" t="str">
            <v>02/11/1986</v>
          </cell>
          <cell r="F103">
            <v>0</v>
          </cell>
          <cell r="G103" t="str">
            <v>Kinh tế chính trị</v>
          </cell>
          <cell r="H103" t="str">
            <v>Quản lý kinh tế</v>
          </cell>
          <cell r="I103">
            <v>60340410</v>
          </cell>
          <cell r="J103" t="str">
            <v>QH-2017-E</v>
          </cell>
          <cell r="K103">
            <v>2</v>
          </cell>
          <cell r="L103" t="str">
            <v>Quản lý tài chính tại Công ty cổ phần thủy điện Hủa Na</v>
          </cell>
          <cell r="M103">
            <v>0</v>
          </cell>
          <cell r="N103" t="str">
            <v>TS. Trần Quang Tuyến</v>
          </cell>
          <cell r="O103" t="str">
            <v>Trường Đại học Kinh tế, ĐHQGHN</v>
          </cell>
          <cell r="P103">
            <v>0</v>
          </cell>
          <cell r="Q103" t="str">
            <v>3577/QĐ-ĐHKT ngày 21/12/2018</v>
          </cell>
          <cell r="R103">
            <v>1181</v>
          </cell>
          <cell r="S103" t="str">
            <v>/ĐHKT-QĐ ngày 3/5/2019</v>
          </cell>
          <cell r="T103" t="str">
            <v>1181/ĐHKT-QĐ ngày 3/5/2019</v>
          </cell>
        </row>
        <row r="104">
          <cell r="C104" t="str">
            <v>Nguyễn Hà Trung 16/03/1979</v>
          </cell>
          <cell r="D104" t="str">
            <v>Nguyễn Hà Trung</v>
          </cell>
          <cell r="E104" t="str">
            <v>16/03/1979</v>
          </cell>
          <cell r="F104">
            <v>0</v>
          </cell>
          <cell r="G104" t="str">
            <v>Kinh tế chính trị</v>
          </cell>
          <cell r="H104" t="str">
            <v>Quản lý kinh tế</v>
          </cell>
          <cell r="I104">
            <v>60340410</v>
          </cell>
          <cell r="J104" t="str">
            <v>QH-2017-E</v>
          </cell>
          <cell r="K104">
            <v>2</v>
          </cell>
          <cell r="L104" t="str">
            <v>Quản lý thuế đối với các doanh nghiệp có vốn đầu tư trực tiếp nước ngoài trên địa bàn Hà Nội</v>
          </cell>
          <cell r="M104">
            <v>0</v>
          </cell>
          <cell r="N104" t="str">
            <v>TS. Phan Trung Chính</v>
          </cell>
          <cell r="O104" t="str">
            <v>Học viện Hành chính Quốc Gia HCM</v>
          </cell>
          <cell r="P104">
            <v>0</v>
          </cell>
          <cell r="Q104" t="str">
            <v>3577/QĐ-ĐHKT ngày 21/12/2018</v>
          </cell>
          <cell r="R104">
            <v>1182</v>
          </cell>
          <cell r="S104" t="str">
            <v>/ĐHKT-QĐ ngày 3/5/2019</v>
          </cell>
          <cell r="T104" t="str">
            <v>1182/ĐHKT-QĐ ngày 3/5/2019</v>
          </cell>
        </row>
        <row r="105">
          <cell r="C105" t="str">
            <v>Nguyễn Thành Trung 18/07/1991</v>
          </cell>
          <cell r="D105" t="str">
            <v>Nguyễn Thành Trung</v>
          </cell>
          <cell r="E105" t="str">
            <v>18/07/1991</v>
          </cell>
          <cell r="F105">
            <v>0</v>
          </cell>
          <cell r="G105" t="str">
            <v>Kinh tế chính trị</v>
          </cell>
          <cell r="H105" t="str">
            <v>Quản lý kinh tế</v>
          </cell>
          <cell r="I105">
            <v>60340410</v>
          </cell>
          <cell r="J105" t="str">
            <v>QH-2017-E</v>
          </cell>
          <cell r="K105">
            <v>2</v>
          </cell>
          <cell r="L105" t="str">
            <v>Quản lý nhân lực tại Làng trẻ em SOS Việt Nam</v>
          </cell>
          <cell r="M105">
            <v>0</v>
          </cell>
          <cell r="N105" t="str">
            <v>TS. Lê Kim Sa</v>
          </cell>
          <cell r="O105" t="str">
            <v>Viện Hàn Lâm Khoa học XHVN</v>
          </cell>
          <cell r="P105">
            <v>0</v>
          </cell>
          <cell r="Q105" t="str">
            <v>3577/QĐ-ĐHKT ngày 21/12/2018</v>
          </cell>
          <cell r="R105">
            <v>1183</v>
          </cell>
          <cell r="S105" t="str">
            <v>/ĐHKT-QĐ ngày 3/5/2019</v>
          </cell>
          <cell r="T105" t="str">
            <v>1183/ĐHKT-QĐ ngày 3/5/2019</v>
          </cell>
        </row>
        <row r="106">
          <cell r="C106" t="str">
            <v>Phạm Thành Trung 01/03/1979</v>
          </cell>
          <cell r="D106" t="str">
            <v>Phạm Thành Trung</v>
          </cell>
          <cell r="E106" t="str">
            <v>01/03/1979</v>
          </cell>
          <cell r="F106">
            <v>0</v>
          </cell>
          <cell r="G106" t="str">
            <v>Kinh tế chính trị</v>
          </cell>
          <cell r="H106" t="str">
            <v>Quản lý kinh tế</v>
          </cell>
          <cell r="I106">
            <v>60340410</v>
          </cell>
          <cell r="J106" t="str">
            <v>QH-2017-E</v>
          </cell>
          <cell r="K106">
            <v>2</v>
          </cell>
          <cell r="L106" t="str">
            <v>Quản lý đất nông nghiệp trên địa bàn huyện Vĩnh Tường, tỉnh Vĩnh Phúc</v>
          </cell>
          <cell r="M106">
            <v>0</v>
          </cell>
          <cell r="N106" t="str">
            <v>PGS.TS Phạm Văn Dũng</v>
          </cell>
          <cell r="O106" t="str">
            <v>Trường Đại học Kinh tế, ĐHQGHN</v>
          </cell>
          <cell r="P106">
            <v>0</v>
          </cell>
          <cell r="Q106" t="str">
            <v>3577/QĐ-ĐHKT ngày 21/12/2018</v>
          </cell>
          <cell r="R106">
            <v>1184</v>
          </cell>
          <cell r="S106" t="str">
            <v>/ĐHKT-QĐ ngày 3/5/2019</v>
          </cell>
          <cell r="T106" t="str">
            <v>1184/ĐHKT-QĐ ngày 3/5/2019</v>
          </cell>
        </row>
        <row r="107">
          <cell r="C107" t="str">
            <v>Nguyễn Duy Tú 21/11/1986</v>
          </cell>
          <cell r="D107" t="str">
            <v>Nguyễn Duy Tú</v>
          </cell>
          <cell r="E107" t="str">
            <v>21/11/1986</v>
          </cell>
          <cell r="F107">
            <v>0</v>
          </cell>
          <cell r="G107" t="str">
            <v>Kinh tế chính trị</v>
          </cell>
          <cell r="H107" t="str">
            <v>Quản lý kinh tế</v>
          </cell>
          <cell r="I107">
            <v>60340410</v>
          </cell>
          <cell r="J107" t="str">
            <v>QH-2017-E</v>
          </cell>
          <cell r="K107">
            <v>2</v>
          </cell>
          <cell r="L107" t="str">
            <v xml:space="preserve">Quản lý cho vay khách hàng cá nhân tại Ngân hàng Thương mại cổ phần Việt Nam Thịnh vượng </v>
          </cell>
          <cell r="M107">
            <v>0</v>
          </cell>
          <cell r="N107" t="str">
            <v>PGS.TS Lê Thị Anh Vân</v>
          </cell>
          <cell r="O107" t="str">
            <v>Trường Đại học Kinh tế Quốc Dân</v>
          </cell>
          <cell r="P107">
            <v>0</v>
          </cell>
          <cell r="Q107" t="str">
            <v>3577/QĐ-ĐHKT ngày 21/12/2018</v>
          </cell>
          <cell r="R107">
            <v>1185</v>
          </cell>
          <cell r="S107" t="str">
            <v>/ĐHKT-QĐ ngày 3/5/2019</v>
          </cell>
          <cell r="T107" t="str">
            <v>1185/ĐHKT-QĐ ngày 3/5/2019</v>
          </cell>
        </row>
        <row r="108">
          <cell r="C108" t="str">
            <v>Hà Đăng Tuấn 26/08/1982</v>
          </cell>
          <cell r="D108" t="str">
            <v>Hà Đăng Tuấn</v>
          </cell>
          <cell r="E108" t="str">
            <v>26/08/1982</v>
          </cell>
          <cell r="F108">
            <v>0</v>
          </cell>
          <cell r="G108" t="str">
            <v>Kinh tế chính trị</v>
          </cell>
          <cell r="H108" t="str">
            <v>Quản lý kinh tế</v>
          </cell>
          <cell r="I108">
            <v>60340410</v>
          </cell>
          <cell r="J108" t="str">
            <v>QH-2017-E</v>
          </cell>
          <cell r="K108">
            <v>2</v>
          </cell>
          <cell r="L108" t="str">
            <v>Quản lý chi thường xuyên ngân sách nhà nước tại Trường Đại học phòng cháy chữa cháy, Bộ Công An</v>
          </cell>
          <cell r="M108">
            <v>0</v>
          </cell>
          <cell r="N108" t="str">
            <v>PGS.TS Phí Mạnh Hồng</v>
          </cell>
          <cell r="O108" t="str">
            <v>Trường Đại học Kinh tế, ĐHQGHN</v>
          </cell>
          <cell r="P108">
            <v>0</v>
          </cell>
          <cell r="Q108" t="str">
            <v>3577/QĐ-ĐHKT ngày 21/12/2018</v>
          </cell>
          <cell r="R108">
            <v>1186</v>
          </cell>
          <cell r="S108" t="str">
            <v>/ĐHKT-QĐ ngày 3/5/2019</v>
          </cell>
          <cell r="T108" t="str">
            <v>1186/ĐHKT-QĐ ngày 3/5/2019</v>
          </cell>
        </row>
        <row r="109">
          <cell r="C109" t="str">
            <v>Phùng Quang Tuấn 16/10/1977</v>
          </cell>
          <cell r="D109" t="str">
            <v>Phùng Quang Tuấn</v>
          </cell>
          <cell r="E109" t="str">
            <v>16/10/1977</v>
          </cell>
          <cell r="F109">
            <v>0</v>
          </cell>
          <cell r="G109" t="str">
            <v>Kinh tế chính trị</v>
          </cell>
          <cell r="H109" t="str">
            <v>Quản lý kinh tế</v>
          </cell>
          <cell r="I109">
            <v>60340410</v>
          </cell>
          <cell r="J109" t="str">
            <v>QH-2017-E</v>
          </cell>
          <cell r="K109">
            <v>2</v>
          </cell>
          <cell r="L109" t="str">
            <v>Quản lý chi đầu tư xây dựng cơ bản qua Kho bạc nhà nước Tam Dương, tỉnh Vĩnh Phúc</v>
          </cell>
          <cell r="M109">
            <v>0</v>
          </cell>
          <cell r="N109" t="str">
            <v>PGS.TS Lê Văn Chiến</v>
          </cell>
          <cell r="O109" t="str">
            <v>Học viện Chính trị Quốc Gia HCM</v>
          </cell>
          <cell r="P109">
            <v>0</v>
          </cell>
          <cell r="Q109" t="str">
            <v>3577/QĐ-ĐHKT ngày 21/12/2018</v>
          </cell>
          <cell r="R109">
            <v>1187</v>
          </cell>
          <cell r="S109" t="str">
            <v>/ĐHKT-QĐ ngày 3/5/2019</v>
          </cell>
          <cell r="T109" t="str">
            <v>1187/ĐHKT-QĐ ngày 3/5/2019</v>
          </cell>
        </row>
        <row r="110">
          <cell r="C110" t="str">
            <v>Nguyễn Khắc Tuấn 05/11/1977</v>
          </cell>
          <cell r="D110" t="str">
            <v>Nguyễn Khắc Tuấn</v>
          </cell>
          <cell r="E110" t="str">
            <v>05/11/1977</v>
          </cell>
          <cell r="F110">
            <v>0</v>
          </cell>
          <cell r="G110" t="str">
            <v>Kinh tế chính trị</v>
          </cell>
          <cell r="H110" t="str">
            <v>Quản lý kinh tế</v>
          </cell>
          <cell r="I110">
            <v>60340410</v>
          </cell>
          <cell r="J110" t="str">
            <v>QH-2017-E</v>
          </cell>
          <cell r="K110">
            <v>2</v>
          </cell>
          <cell r="L110" t="str">
            <v>Thu hút vốn đầu tư nước ngoài tại thành phố Hà Nội</v>
          </cell>
          <cell r="M110">
            <v>0</v>
          </cell>
          <cell r="N110" t="str">
            <v>PGS.TS Nguyễn Anh Tuấn</v>
          </cell>
          <cell r="O110" t="str">
            <v>Trường Đại học Sư phạm TDTT Hà Nội</v>
          </cell>
          <cell r="P110">
            <v>0</v>
          </cell>
          <cell r="Q110" t="str">
            <v>3577/QĐ-ĐHKT ngày 21/12/2018</v>
          </cell>
          <cell r="R110">
            <v>1188</v>
          </cell>
          <cell r="S110" t="str">
            <v>/ĐHKT-QĐ ngày 3/5/2019</v>
          </cell>
          <cell r="T110" t="str">
            <v>1188/ĐHKT-QĐ ngày 3/5/2019</v>
          </cell>
        </row>
        <row r="111">
          <cell r="C111" t="str">
            <v>Nguyễn Văn Tuấn 09/05/1976</v>
          </cell>
          <cell r="D111" t="str">
            <v>Nguyễn Văn Tuấn</v>
          </cell>
          <cell r="E111" t="str">
            <v>09/05/1976</v>
          </cell>
          <cell r="F111">
            <v>0</v>
          </cell>
          <cell r="G111" t="str">
            <v>Kinh tế chính trị</v>
          </cell>
          <cell r="H111" t="str">
            <v>Quản lý kinh tế</v>
          </cell>
          <cell r="I111">
            <v>60340410</v>
          </cell>
          <cell r="J111" t="str">
            <v>QH-2017-E</v>
          </cell>
          <cell r="K111">
            <v>2</v>
          </cell>
          <cell r="L111" t="str">
            <v>Quản lý tài chính tại Lữ đoàn 229 - Bộ Tư lệnh công binh</v>
          </cell>
          <cell r="M111">
            <v>0</v>
          </cell>
          <cell r="N111" t="str">
            <v>PGS.TS Nguyễn Trúc Lê</v>
          </cell>
          <cell r="O111" t="str">
            <v>Trường Đại học Kinh tế, ĐHQGHN</v>
          </cell>
          <cell r="P111">
            <v>0</v>
          </cell>
          <cell r="Q111" t="str">
            <v>3577/QĐ-ĐHKT ngày 21/12/2018</v>
          </cell>
          <cell r="R111">
            <v>1189</v>
          </cell>
          <cell r="S111" t="str">
            <v>/ĐHKT-QĐ ngày 3/5/2019</v>
          </cell>
          <cell r="T111" t="str">
            <v>1189/ĐHKT-QĐ ngày 3/5/2019</v>
          </cell>
        </row>
        <row r="112">
          <cell r="C112" t="str">
            <v>Đỗ Mạnh Tùng 14/11/1991</v>
          </cell>
          <cell r="D112" t="str">
            <v>Đỗ Mạnh Tùng</v>
          </cell>
          <cell r="E112" t="str">
            <v>14/11/1991</v>
          </cell>
          <cell r="F112">
            <v>0</v>
          </cell>
          <cell r="G112" t="str">
            <v>Kinh tế chính trị</v>
          </cell>
          <cell r="H112" t="str">
            <v>Quản lý kinh tế</v>
          </cell>
          <cell r="I112">
            <v>60340410</v>
          </cell>
          <cell r="J112" t="str">
            <v>QH-2017-E</v>
          </cell>
          <cell r="K112">
            <v>2</v>
          </cell>
          <cell r="L112" t="str">
            <v>Quản lý nhân lực tại Ngân hàng Nông nghiệp và Phát triển nông thôn Việt Nam, chi nhánh huyện Phù Ninh - Phú Thọ II</v>
          </cell>
          <cell r="M112">
            <v>0</v>
          </cell>
          <cell r="N112" t="str">
            <v xml:space="preserve">TS. Phạm Kim Thư </v>
          </cell>
          <cell r="O112" t="str">
            <v>Trường Đại học Công nghệ và Quản lý Hữu Nghị</v>
          </cell>
          <cell r="P112">
            <v>0</v>
          </cell>
          <cell r="Q112" t="str">
            <v>3577/QĐ-ĐHKT ngày 21/12/2018</v>
          </cell>
          <cell r="R112">
            <v>1190</v>
          </cell>
          <cell r="S112" t="str">
            <v>/ĐHKT-QĐ ngày 3/5/2019</v>
          </cell>
          <cell r="T112" t="str">
            <v>1190/ĐHKT-QĐ ngày 3/5/2019</v>
          </cell>
        </row>
        <row r="113">
          <cell r="C113" t="str">
            <v>Vũ Hồng Vân 23/07/1976</v>
          </cell>
          <cell r="D113" t="str">
            <v>Vũ Hồng Vân</v>
          </cell>
          <cell r="E113" t="str">
            <v>23/07/1976</v>
          </cell>
          <cell r="F113">
            <v>0</v>
          </cell>
          <cell r="G113" t="str">
            <v>Kinh tế chính trị</v>
          </cell>
          <cell r="H113" t="str">
            <v>Quản lý kinh tế</v>
          </cell>
          <cell r="I113">
            <v>60340410</v>
          </cell>
          <cell r="J113" t="str">
            <v>QH-2017-E</v>
          </cell>
          <cell r="K113">
            <v>2</v>
          </cell>
          <cell r="L113" t="str">
            <v>Tạo động lực làm việc cho người lao động tại Tổng công ty điện lực dầu khí Việt Nam</v>
          </cell>
          <cell r="M113">
            <v>0</v>
          </cell>
          <cell r="N113" t="str">
            <v>PGS.TS Nguyễn Anh Tuấn</v>
          </cell>
          <cell r="O113" t="str">
            <v>Trường Đại học Sư phạm TDTT Hà Nội</v>
          </cell>
          <cell r="P113">
            <v>0</v>
          </cell>
          <cell r="Q113" t="str">
            <v>PGS.TS Đoàn Xuân Thủy</v>
          </cell>
          <cell r="R113">
            <v>1191</v>
          </cell>
          <cell r="S113" t="str">
            <v>/ĐHKT-QĐ ngày 3/5/2019</v>
          </cell>
          <cell r="T113" t="str">
            <v>1191/ĐHKT-QĐ ngày 3/5/2019</v>
          </cell>
        </row>
        <row r="114">
          <cell r="C114" t="str">
            <v>Bùi Thị Hồng Vân 05/08/1982</v>
          </cell>
          <cell r="D114" t="str">
            <v>Bùi Thị Hồng Vân</v>
          </cell>
          <cell r="E114" t="str">
            <v>05/08/1982</v>
          </cell>
          <cell r="F114">
            <v>0</v>
          </cell>
          <cell r="G114" t="str">
            <v>Kinh tế chính trị</v>
          </cell>
          <cell r="H114" t="str">
            <v>Quản lý kinh tế</v>
          </cell>
          <cell r="I114">
            <v>60340410</v>
          </cell>
          <cell r="J114" t="str">
            <v>QH-2017-E</v>
          </cell>
          <cell r="K114">
            <v>2</v>
          </cell>
          <cell r="L114" t="str">
            <v>Quản lý tài chính tại Công ty cổ phần điện lực dầu khí Nhơn Trạch 2</v>
          </cell>
          <cell r="M114">
            <v>0</v>
          </cell>
          <cell r="N114" t="str">
            <v>PGS.TS Nguyễn Anh Tuấn</v>
          </cell>
          <cell r="O114" t="str">
            <v>Trường Đại học Sư phạm TDTT Hà Nội</v>
          </cell>
          <cell r="P114">
            <v>0</v>
          </cell>
          <cell r="Q114" t="str">
            <v>3577/QĐ-ĐHKT ngày 21/12/2018</v>
          </cell>
          <cell r="R114">
            <v>1192</v>
          </cell>
          <cell r="S114" t="str">
            <v>/ĐHKT-QĐ ngày 3/5/2019</v>
          </cell>
          <cell r="T114" t="str">
            <v>1192/ĐHKT-QĐ ngày 3/5/2019</v>
          </cell>
        </row>
        <row r="115">
          <cell r="C115" t="str">
            <v>Lương Quang Việt 13/09/1990</v>
          </cell>
          <cell r="D115" t="str">
            <v>Lương Quang Việt</v>
          </cell>
          <cell r="E115" t="str">
            <v>13/09/1990</v>
          </cell>
          <cell r="F115">
            <v>0</v>
          </cell>
          <cell r="G115" t="str">
            <v>Kinh tế chính trị</v>
          </cell>
          <cell r="H115" t="str">
            <v>Quản lý kinh tế</v>
          </cell>
          <cell r="I115">
            <v>60340410</v>
          </cell>
          <cell r="J115" t="str">
            <v>QH-2017-E</v>
          </cell>
          <cell r="K115">
            <v>2</v>
          </cell>
          <cell r="L115" t="str">
            <v>Quản lý đội ngũ cán bộ công chức Quận Cầu Giấy, thành phố Hà Nội</v>
          </cell>
          <cell r="M115">
            <v>0</v>
          </cell>
          <cell r="N115" t="str">
            <v>TS. Phan Trung Chính</v>
          </cell>
          <cell r="O115" t="str">
            <v>Học viện Hành chính Quốc Gia HCM</v>
          </cell>
          <cell r="P115">
            <v>0</v>
          </cell>
          <cell r="Q115" t="str">
            <v>3577/QĐ-ĐHKT ngày 21/12/2018</v>
          </cell>
          <cell r="R115">
            <v>1193</v>
          </cell>
          <cell r="S115" t="str">
            <v>/ĐHKT-QĐ ngày 3/5/2019</v>
          </cell>
          <cell r="T115" t="str">
            <v>1193/ĐHKT-QĐ ngày 3/5/2019</v>
          </cell>
        </row>
        <row r="116">
          <cell r="C116" t="str">
            <v>Bùi Quốc Việt 27/09/1986</v>
          </cell>
          <cell r="D116" t="str">
            <v>Bùi Quốc Việt</v>
          </cell>
          <cell r="E116" t="str">
            <v>27/09/1986</v>
          </cell>
          <cell r="F116">
            <v>0</v>
          </cell>
          <cell r="G116" t="str">
            <v>Kinh tế chính trị</v>
          </cell>
          <cell r="H116" t="str">
            <v>Quản lý kinh tế</v>
          </cell>
          <cell r="I116">
            <v>60340410</v>
          </cell>
          <cell r="J116" t="str">
            <v>QH-2017-E</v>
          </cell>
          <cell r="K116">
            <v>2</v>
          </cell>
          <cell r="L116" t="str">
            <v>Quản lý kinh doanh tại Công ty TNHH MTV Nam Triệu, Bộ Công An</v>
          </cell>
          <cell r="M116">
            <v>0</v>
          </cell>
          <cell r="N116" t="str">
            <v>PGS.TS Phạm Thị Hồng Điệp</v>
          </cell>
          <cell r="O116" t="str">
            <v>Trường Đại học Kinh tế, ĐHQGHN</v>
          </cell>
          <cell r="P116">
            <v>0</v>
          </cell>
          <cell r="Q116" t="str">
            <v>3577/QĐ-ĐHKT ngày 21/12/2018</v>
          </cell>
          <cell r="R116">
            <v>1194</v>
          </cell>
          <cell r="S116" t="str">
            <v>/ĐHKT-QĐ ngày 3/5/2019</v>
          </cell>
          <cell r="T116" t="str">
            <v>1194/ĐHKT-QĐ ngày 3/5/2019</v>
          </cell>
        </row>
        <row r="117">
          <cell r="C117" t="str">
            <v>Phạm Tuấn Việt 25/08/1980</v>
          </cell>
          <cell r="D117" t="str">
            <v>Phạm Tuấn Việt</v>
          </cell>
          <cell r="E117" t="str">
            <v>25/08/1980</v>
          </cell>
          <cell r="F117">
            <v>0</v>
          </cell>
          <cell r="G117" t="str">
            <v>Kinh tế chính trị</v>
          </cell>
          <cell r="H117" t="str">
            <v>Quản lý kinh tế</v>
          </cell>
          <cell r="I117">
            <v>60340410</v>
          </cell>
          <cell r="J117" t="str">
            <v>QH-2017-E</v>
          </cell>
          <cell r="K117">
            <v>2</v>
          </cell>
          <cell r="L117" t="str">
            <v>Quản lý nhân lực tại Xí nghiệp kinh doanh nước sạch Cầu Giấy</v>
          </cell>
          <cell r="M117">
            <v>0</v>
          </cell>
          <cell r="N117" t="str">
            <v>TS. Cảnh Chí Dũng</v>
          </cell>
          <cell r="O117" t="str">
            <v>Bộ Giáo dục và Đào tạo</v>
          </cell>
          <cell r="P117">
            <v>0</v>
          </cell>
          <cell r="Q117" t="str">
            <v>3577/QĐ-ĐHKT ngày 21/12/2018</v>
          </cell>
          <cell r="R117">
            <v>1195</v>
          </cell>
          <cell r="S117" t="str">
            <v>/ĐHKT-QĐ ngày 3/5/2019</v>
          </cell>
          <cell r="T117" t="str">
            <v>1195/ĐHKT-QĐ ngày 3/5/2019</v>
          </cell>
        </row>
        <row r="118">
          <cell r="C118" t="str">
            <v>Nguyễn Hoàng Yên 04/10/1977</v>
          </cell>
          <cell r="D118" t="str">
            <v>Nguyễn Hoàng Yên</v>
          </cell>
          <cell r="E118" t="str">
            <v>04/10/1977</v>
          </cell>
          <cell r="F118">
            <v>0</v>
          </cell>
          <cell r="G118" t="str">
            <v>Kinh tế chính trị</v>
          </cell>
          <cell r="H118" t="str">
            <v>Quản lý kinh tế</v>
          </cell>
          <cell r="I118">
            <v>60340410</v>
          </cell>
          <cell r="J118" t="str">
            <v>QH-2017-E</v>
          </cell>
          <cell r="K118">
            <v>2</v>
          </cell>
          <cell r="L118" t="str">
            <v>Quản lý mua sắm trang thiết bị y tế tại Bệnh viện Bạch Mai</v>
          </cell>
          <cell r="M118">
            <v>0</v>
          </cell>
          <cell r="N118" t="str">
            <v>TS. Hoàng Triều Hoa</v>
          </cell>
          <cell r="O118" t="str">
            <v>Trường Đại học Kinh tế, ĐHQGHN</v>
          </cell>
          <cell r="P118">
            <v>0</v>
          </cell>
          <cell r="Q118" t="str">
            <v>3577/QĐ-ĐHKT ngày 21/12/2018</v>
          </cell>
          <cell r="R118">
            <v>1196</v>
          </cell>
          <cell r="S118" t="str">
            <v>/ĐHKT-QĐ ngày 3/5/2019</v>
          </cell>
          <cell r="T118" t="str">
            <v>1196/ĐHKT-QĐ ngày 3/5/2019</v>
          </cell>
        </row>
        <row r="119">
          <cell r="C119" t="str">
            <v>Bùi Thị Yến 05/02/1985</v>
          </cell>
          <cell r="D119" t="str">
            <v>Bùi Thị Yến</v>
          </cell>
          <cell r="E119" t="str">
            <v>05/02/1985</v>
          </cell>
          <cell r="F119">
            <v>0</v>
          </cell>
          <cell r="G119" t="str">
            <v>Kinh tế chính trị</v>
          </cell>
          <cell r="H119" t="str">
            <v>Quản lý kinh tế</v>
          </cell>
          <cell r="I119">
            <v>60340410</v>
          </cell>
          <cell r="J119" t="str">
            <v>QH-2017-E</v>
          </cell>
          <cell r="K119">
            <v>2</v>
          </cell>
          <cell r="L119" t="str">
            <v>Quản lý hoạt động xúc tiến thương mại tại Trung tâm xúc tiến thương mại nông nghiệp - Bộ Nông nghiệp và phát triển nông thôn</v>
          </cell>
          <cell r="M119">
            <v>0</v>
          </cell>
          <cell r="N119" t="str">
            <v>PGS.TS Phạm Văn Dũng</v>
          </cell>
          <cell r="O119" t="str">
            <v>Trường Đại học Kinh tế, ĐHQGHN</v>
          </cell>
          <cell r="P119">
            <v>0</v>
          </cell>
          <cell r="Q119" t="str">
            <v>3577/QĐ-ĐHKT ngày 21/12/2018</v>
          </cell>
          <cell r="R119">
            <v>1197</v>
          </cell>
          <cell r="S119" t="str">
            <v>/ĐHKT-QĐ ngày 3/5/2019</v>
          </cell>
          <cell r="T119" t="str">
            <v>1197/ĐHKT-QĐ ngày 3/5/2019</v>
          </cell>
        </row>
        <row r="120">
          <cell r="C120" t="str">
            <v>Dương Thị Việt Yến 08/12/1982</v>
          </cell>
          <cell r="D120" t="str">
            <v>Dương Thị Việt Yến</v>
          </cell>
          <cell r="E120" t="str">
            <v>08/12/1982</v>
          </cell>
          <cell r="F120">
            <v>0</v>
          </cell>
          <cell r="G120" t="str">
            <v>Kinh tế chính trị</v>
          </cell>
          <cell r="H120" t="str">
            <v>Quản lý kinh tế</v>
          </cell>
          <cell r="I120">
            <v>60340410</v>
          </cell>
          <cell r="J120" t="str">
            <v>QH-2017-E</v>
          </cell>
          <cell r="K120">
            <v>2</v>
          </cell>
          <cell r="L120" t="str">
            <v>Quản lý nhà nước về bảo hiểm thất nghiệp trên địa bàn thành phố Hà Nội</v>
          </cell>
          <cell r="M120">
            <v>0</v>
          </cell>
          <cell r="N120" t="str">
            <v>TS. Nguyễn Thuỳ Anh</v>
          </cell>
          <cell r="O120" t="str">
            <v>Trường Đại học Kinh tế, ĐHQGHN</v>
          </cell>
          <cell r="P120">
            <v>0</v>
          </cell>
          <cell r="Q120" t="str">
            <v>3577/QĐ-ĐHKT ngày 21/12/2018</v>
          </cell>
          <cell r="R120">
            <v>1198</v>
          </cell>
          <cell r="S120" t="str">
            <v>/ĐHKT-QĐ ngày 3/5/2019</v>
          </cell>
          <cell r="T120" t="str">
            <v>1198/ĐHKT-QĐ ngày 3/5/2019</v>
          </cell>
        </row>
        <row r="121">
          <cell r="C121" t="str">
            <v>Hoàng Thị Thu Hường 22/01/1974</v>
          </cell>
          <cell r="D121" t="str">
            <v>Hoàng Thị Thu Hường</v>
          </cell>
          <cell r="E121" t="str">
            <v>22/01/1974</v>
          </cell>
          <cell r="F121">
            <v>0</v>
          </cell>
          <cell r="G121" t="str">
            <v>Kinh tế chính trị</v>
          </cell>
          <cell r="H121" t="str">
            <v>Quản lý kinh tế</v>
          </cell>
          <cell r="I121">
            <v>60340410</v>
          </cell>
          <cell r="J121" t="str">
            <v>QH-2017-E</v>
          </cell>
          <cell r="K121">
            <v>1</v>
          </cell>
          <cell r="L121" t="str">
            <v>Quản lý đầu tư công của thành phố Hà Nội</v>
          </cell>
          <cell r="M121">
            <v>0</v>
          </cell>
          <cell r="N121" t="str">
            <v>TS. Trần Đức Vui</v>
          </cell>
          <cell r="O121" t="str">
            <v>Trường Đại học Kinh tế - ĐHQGHN</v>
          </cell>
          <cell r="P121">
            <v>0</v>
          </cell>
          <cell r="Q121" t="str">
            <v>1756/QĐ-ĐHKT ngày 2/7/2018</v>
          </cell>
          <cell r="R121">
            <v>1199</v>
          </cell>
          <cell r="S121" t="str">
            <v>/ĐHKT-QĐ ngày 3/5/2019</v>
          </cell>
          <cell r="T121" t="str">
            <v>1199/ĐHKT-QĐ ngày 3/5/2019</v>
          </cell>
        </row>
        <row r="122">
          <cell r="C122" t="str">
            <v>Đinh Chí Giáp 25/04/1989</v>
          </cell>
          <cell r="D122" t="str">
            <v>Đinh Chí Giáp</v>
          </cell>
          <cell r="E122" t="str">
            <v>25/04/1989</v>
          </cell>
          <cell r="F122">
            <v>0</v>
          </cell>
          <cell r="G122" t="str">
            <v>Kinh tế chính trị</v>
          </cell>
          <cell r="H122" t="str">
            <v>Quản lý kinh tế</v>
          </cell>
          <cell r="I122">
            <v>60340410</v>
          </cell>
          <cell r="J122" t="str">
            <v>QH-2017-E</v>
          </cell>
          <cell r="K122">
            <v>2</v>
          </cell>
          <cell r="L122" t="str">
            <v>Tạo động lực làm việc cho người lao động tại Công ty cổ phần Viglacera Hà Nội</v>
          </cell>
          <cell r="M122">
            <v>0</v>
          </cell>
          <cell r="N122" t="str">
            <v>PGS.TS Lê Danh Tốn</v>
          </cell>
          <cell r="O122" t="str">
            <v>Trường Đại học Kinh tế, ĐHQGHN</v>
          </cell>
          <cell r="P122">
            <v>0</v>
          </cell>
          <cell r="Q122" t="str">
            <v>3577/QĐ-ĐHKT ngày 21/12/2018</v>
          </cell>
          <cell r="R122">
            <v>1200</v>
          </cell>
          <cell r="S122" t="str">
            <v>/ĐHKT-QĐ ngày 3/5/2019</v>
          </cell>
          <cell r="T122" t="str">
            <v>1200/ĐHKT-QĐ ngày 3/5/2019</v>
          </cell>
        </row>
        <row r="123">
          <cell r="C123" t="str">
            <v>Nguyễn Thị Hồng Nhung 13/08/1992</v>
          </cell>
          <cell r="D123" t="str">
            <v>Nguyễn Thị Hồng Nhung</v>
          </cell>
          <cell r="E123" t="str">
            <v>13/08/1992</v>
          </cell>
          <cell r="F123">
            <v>0</v>
          </cell>
          <cell r="G123" t="str">
            <v>Kinh tế chính trị</v>
          </cell>
          <cell r="H123" t="str">
            <v>Quản lý kinh tế</v>
          </cell>
          <cell r="I123">
            <v>60340410</v>
          </cell>
          <cell r="J123" t="str">
            <v>QH-2017-E</v>
          </cell>
          <cell r="K123">
            <v>2</v>
          </cell>
          <cell r="L123" t="str">
            <v>Quản lý rủi ro cho vay tại Ngân hàng Nông nghiệp và Phát triển nông thôn Việt Nam - Chi nhánh Thái Thụy</v>
          </cell>
          <cell r="M123">
            <v>0</v>
          </cell>
          <cell r="N123" t="str">
            <v>TS. Hoàng Xuân Lâm</v>
          </cell>
          <cell r="O123" t="str">
            <v>Trường Đại học Công nghệ và Quản lý Hữu Nghị</v>
          </cell>
          <cell r="P123">
            <v>0</v>
          </cell>
          <cell r="Q123" t="str">
            <v>3577/QĐ-ĐHKT ngày 21/12/2018</v>
          </cell>
          <cell r="R123">
            <v>1201</v>
          </cell>
          <cell r="S123" t="str">
            <v>/ĐHKT-QĐ ngày 3/5/2019</v>
          </cell>
          <cell r="T123" t="str">
            <v>1201/ĐHKT-QĐ ngày 3/5/2019</v>
          </cell>
        </row>
        <row r="124">
          <cell r="C124" t="str">
            <v>Lưu Tiến Đạt 24/03/1993</v>
          </cell>
          <cell r="D124" t="str">
            <v>Lưu Tiến Đạt</v>
          </cell>
          <cell r="E124" t="str">
            <v>24/03/1993</v>
          </cell>
          <cell r="F124">
            <v>0</v>
          </cell>
          <cell r="G124" t="str">
            <v>Kinh tế &amp; Kinh doanh quốc tế</v>
          </cell>
          <cell r="H124" t="str">
            <v>Kinh tế quốc tế</v>
          </cell>
          <cell r="I124">
            <v>60310106</v>
          </cell>
          <cell r="J124" t="str">
            <v>QH-2017-E</v>
          </cell>
          <cell r="K124">
            <v>2</v>
          </cell>
          <cell r="L124" t="str">
            <v>Phát triển dịch vụ ngân hàng điện tử: Kinh nghiệm quốc tế và bài học cho Ngân hàng TMCP Đầu tư và Phát triển Việt Nam, chi nhánh Thăng Long</v>
          </cell>
          <cell r="M124">
            <v>0</v>
          </cell>
          <cell r="N124" t="str">
            <v>TS Nguyễn Tiến Dũng</v>
          </cell>
          <cell r="O124" t="str">
            <v>Trường Đại học Kinh tế - ĐHQGHN</v>
          </cell>
          <cell r="P124">
            <v>0</v>
          </cell>
          <cell r="Q124" t="str">
            <v>3576/QĐ-ĐHKT ngày 21/12/2018</v>
          </cell>
          <cell r="R124">
            <v>1202</v>
          </cell>
          <cell r="S124" t="str">
            <v>/ĐHKT-QĐ ngày 3/5/2019</v>
          </cell>
          <cell r="T124" t="str">
            <v>1202/ĐHKT-QĐ ngày 3/5/2019</v>
          </cell>
        </row>
        <row r="125">
          <cell r="C125" t="str">
            <v>Nguyễn Thu Hà 24/12/1987</v>
          </cell>
          <cell r="D125" t="str">
            <v>Nguyễn Thu Hà</v>
          </cell>
          <cell r="E125" t="str">
            <v>24/12/1987</v>
          </cell>
          <cell r="F125">
            <v>0</v>
          </cell>
          <cell r="G125" t="str">
            <v>Kinh tế &amp; Kinh doanh quốc tế</v>
          </cell>
          <cell r="H125" t="str">
            <v>Kinh tế quốc tế</v>
          </cell>
          <cell r="I125">
            <v>60310106</v>
          </cell>
          <cell r="J125" t="str">
            <v>QH-2017-E</v>
          </cell>
          <cell r="K125">
            <v>2</v>
          </cell>
          <cell r="L125" t="str">
            <v>Dịch vụ tín dụng đối với doanh nghiệp FDI tại ngân hàng TMCP Việt Á</v>
          </cell>
          <cell r="M125">
            <v>0</v>
          </cell>
          <cell r="N125" t="str">
            <v>TS Nguyễn Tiến Minh</v>
          </cell>
          <cell r="O125" t="str">
            <v>Trường Đại học Kinh tế - ĐHQGHN</v>
          </cell>
          <cell r="P125">
            <v>0</v>
          </cell>
          <cell r="Q125" t="str">
            <v>3576/QĐ-ĐHKT ngày 21/12/2018</v>
          </cell>
          <cell r="R125">
            <v>1203</v>
          </cell>
          <cell r="S125" t="str">
            <v>/ĐHKT-QĐ ngày 3/5/2019</v>
          </cell>
          <cell r="T125" t="str">
            <v>1203/ĐHKT-QĐ ngày 3/5/2019</v>
          </cell>
        </row>
        <row r="126">
          <cell r="C126" t="str">
            <v>Vũ Thu Hiền 10/09/1986</v>
          </cell>
          <cell r="D126" t="str">
            <v>Vũ Thu Hiền</v>
          </cell>
          <cell r="E126" t="str">
            <v>10/09/1986</v>
          </cell>
          <cell r="F126">
            <v>0</v>
          </cell>
          <cell r="G126" t="str">
            <v>Kinh tế &amp; Kinh doanh quốc tế</v>
          </cell>
          <cell r="H126" t="str">
            <v>Kinh tế quốc tế</v>
          </cell>
          <cell r="I126">
            <v>60310106</v>
          </cell>
          <cell r="J126" t="str">
            <v>QH-2017-E</v>
          </cell>
          <cell r="K126">
            <v>2</v>
          </cell>
          <cell r="L126" t="str">
            <v>Thu hút và sử dụng nguồn vốn hỗ trợ phát triển chính thức của Pháp vào Việt Nam</v>
          </cell>
          <cell r="M126">
            <v>0</v>
          </cell>
          <cell r="N126" t="str">
            <v>PGS.TS Nguyễn Thị Kim Chi</v>
          </cell>
          <cell r="O126" t="str">
            <v>Trường Đại học Kinh tế - ĐHQGHN</v>
          </cell>
          <cell r="P126">
            <v>0</v>
          </cell>
          <cell r="Q126" t="str">
            <v>3576/QĐ-ĐHKT ngày 21/12/2018</v>
          </cell>
          <cell r="R126">
            <v>1204</v>
          </cell>
          <cell r="S126" t="str">
            <v>/ĐHKT-QĐ ngày 3/5/2019</v>
          </cell>
          <cell r="T126" t="str">
            <v>1204/ĐHKT-QĐ ngày 3/5/2019</v>
          </cell>
        </row>
        <row r="127">
          <cell r="C127" t="str">
            <v>Nguyễn Thị Hòa 22/02/1992</v>
          </cell>
          <cell r="D127" t="str">
            <v>Nguyễn Thị Hòa</v>
          </cell>
          <cell r="E127" t="str">
            <v>22/02/1992</v>
          </cell>
          <cell r="F127">
            <v>0</v>
          </cell>
          <cell r="G127" t="str">
            <v>Kinh tế &amp; Kinh doanh quốc tế</v>
          </cell>
          <cell r="H127" t="str">
            <v>Kinh tế quốc tế</v>
          </cell>
          <cell r="I127">
            <v>60310106</v>
          </cell>
          <cell r="J127" t="str">
            <v>QH-2017-E</v>
          </cell>
          <cell r="K127">
            <v>2</v>
          </cell>
          <cell r="L127" t="str">
            <v>Chính sách đối với đầu tư thiên thần tại Trung Quốc và hàm ý cho Việt Nam</v>
          </cell>
          <cell r="M127">
            <v>0</v>
          </cell>
          <cell r="N127" t="str">
            <v>PGS.TS Nguyễn Thị Kim Anh</v>
          </cell>
          <cell r="O127" t="str">
            <v>Trường Đại học Kinh tế - ĐHQGHN</v>
          </cell>
          <cell r="P127">
            <v>0</v>
          </cell>
          <cell r="Q127" t="str">
            <v>3576/QĐ-ĐHKT ngày 21/12/2018</v>
          </cell>
          <cell r="R127">
            <v>1205</v>
          </cell>
          <cell r="S127" t="str">
            <v>/ĐHKT-QĐ ngày 3/5/2019</v>
          </cell>
          <cell r="T127" t="str">
            <v>1205/ĐHKT-QĐ ngày 3/5/2019</v>
          </cell>
        </row>
        <row r="128">
          <cell r="C128" t="str">
            <v>Chu Tiến Minh 16/07/1995</v>
          </cell>
          <cell r="D128" t="str">
            <v>Chu Tiến Minh</v>
          </cell>
          <cell r="E128" t="str">
            <v>16/07/1995</v>
          </cell>
          <cell r="F128">
            <v>0</v>
          </cell>
          <cell r="G128" t="str">
            <v>Kinh tế &amp; Kinh doanh quốc tế</v>
          </cell>
          <cell r="H128" t="str">
            <v>Kinh tế quốc tế</v>
          </cell>
          <cell r="I128">
            <v>60310106</v>
          </cell>
          <cell r="J128" t="str">
            <v>QH-2017-E</v>
          </cell>
          <cell r="K128">
            <v>2</v>
          </cell>
          <cell r="L128" t="str">
            <v>Chính sách ưu đãi thuế và tránh thuế của các nhà đầu tư nước ngoài tại Việt Nam</v>
          </cell>
          <cell r="M128">
            <v>0</v>
          </cell>
          <cell r="N128" t="str">
            <v>TS Nguyễn Cẩm Nhung</v>
          </cell>
          <cell r="O128" t="str">
            <v>Trường Đại học Kinh tế - ĐHQGHN</v>
          </cell>
          <cell r="P128">
            <v>0</v>
          </cell>
          <cell r="Q128" t="str">
            <v>3576/QĐ-ĐHKT ngày 21/12/2018</v>
          </cell>
          <cell r="R128">
            <v>611</v>
          </cell>
          <cell r="S128" t="str">
            <v>/ĐHKT-QĐ ngày 11/3/2019</v>
          </cell>
          <cell r="T128" t="str">
            <v>611/ĐHKT-QĐ ngày 11/3/2019</v>
          </cell>
        </row>
        <row r="129">
          <cell r="C129" t="str">
            <v>Nguyễn Ngọc Mỹ 26/12/1993</v>
          </cell>
          <cell r="D129" t="str">
            <v>Nguyễn Ngọc Mỹ</v>
          </cell>
          <cell r="E129" t="str">
            <v>26/12/1993</v>
          </cell>
          <cell r="F129">
            <v>0</v>
          </cell>
          <cell r="G129" t="str">
            <v>Kinh tế &amp; Kinh doanh quốc tế</v>
          </cell>
          <cell r="H129" t="str">
            <v>Kinh tế quốc tế</v>
          </cell>
          <cell r="I129">
            <v>60310106</v>
          </cell>
          <cell r="J129" t="str">
            <v>QH-2017-E</v>
          </cell>
          <cell r="K129">
            <v>2</v>
          </cell>
          <cell r="L129" t="str">
            <v>Thu hút đầu tư trực tiếp nước ngoài vào nông nghiệp công nghiệp cao tại Việt Nam</v>
          </cell>
          <cell r="M129">
            <v>0</v>
          </cell>
          <cell r="N129" t="str">
            <v>TS Phạm Thu Phương</v>
          </cell>
          <cell r="O129" t="str">
            <v>Trường Đại học Kinh tế - ĐHQGHN</v>
          </cell>
          <cell r="P129">
            <v>0</v>
          </cell>
          <cell r="Q129" t="str">
            <v>3576/QĐ-ĐHKT ngày 21/12/2018</v>
          </cell>
          <cell r="R129">
            <v>1207</v>
          </cell>
          <cell r="S129" t="str">
            <v>/ĐHKT-QĐ ngày 3/5/2019</v>
          </cell>
          <cell r="T129" t="str">
            <v>1207/ĐHKT-QĐ ngày 3/5/2019</v>
          </cell>
        </row>
        <row r="130">
          <cell r="C130" t="str">
            <v>Phạm Trung Phương 06/01/1986</v>
          </cell>
          <cell r="D130" t="str">
            <v>Phạm Trung Phương</v>
          </cell>
          <cell r="E130" t="str">
            <v>06/01/1986</v>
          </cell>
          <cell r="F130">
            <v>0</v>
          </cell>
          <cell r="G130" t="str">
            <v>Kinh tế &amp; Kinh doanh quốc tế</v>
          </cell>
          <cell r="H130" t="str">
            <v>Kinh tế quốc tế</v>
          </cell>
          <cell r="I130">
            <v>60310106</v>
          </cell>
          <cell r="J130" t="str">
            <v>QH-2017-E</v>
          </cell>
          <cell r="K130">
            <v>2</v>
          </cell>
          <cell r="L130" t="str">
            <v>Rào cản kỹ thuật của EU và tác động đối với hàng xuất khẩu của Việt Nam sang EU</v>
          </cell>
          <cell r="M130">
            <v>0</v>
          </cell>
          <cell r="N130" t="str">
            <v>PGS.TS Hà Văn Hội</v>
          </cell>
          <cell r="O130" t="str">
            <v>Trường Đại học Kinh tế - ĐHQGHN</v>
          </cell>
          <cell r="P130">
            <v>0</v>
          </cell>
          <cell r="Q130" t="str">
            <v>3576/QĐ-ĐHKT ngày 21/12/2018</v>
          </cell>
          <cell r="R130">
            <v>1208</v>
          </cell>
          <cell r="S130" t="str">
            <v>/ĐHKT-QĐ ngày 3/5/2019</v>
          </cell>
          <cell r="T130" t="str">
            <v>1208/ĐHKT-QĐ ngày 3/5/2019</v>
          </cell>
        </row>
        <row r="131">
          <cell r="C131" t="str">
            <v>Trần Mạnh Quyền 23/10/1975</v>
          </cell>
          <cell r="D131" t="str">
            <v>Trần Mạnh Quyền</v>
          </cell>
          <cell r="E131" t="str">
            <v>23/10/1975</v>
          </cell>
          <cell r="F131">
            <v>0</v>
          </cell>
          <cell r="G131" t="str">
            <v>Kinh tế &amp; Kinh doanh quốc tế</v>
          </cell>
          <cell r="H131" t="str">
            <v>Kinh tế quốc tế</v>
          </cell>
          <cell r="I131">
            <v>60310106</v>
          </cell>
          <cell r="J131" t="str">
            <v>QH-2017-E</v>
          </cell>
          <cell r="K131">
            <v>2</v>
          </cell>
          <cell r="L131" t="str">
            <v>Thu hút và sử dụng nguồn vốn hỗ trợ phát triển chính thức của Ngân hàng thế giới tại tỉnh Cần Thơ</v>
          </cell>
          <cell r="M131">
            <v>0</v>
          </cell>
          <cell r="N131" t="str">
            <v>PGS.TS Hà Văn Hội</v>
          </cell>
          <cell r="O131" t="str">
            <v>Trường Đại học Kinh tế - ĐHQGHN</v>
          </cell>
          <cell r="P131">
            <v>0</v>
          </cell>
          <cell r="Q131" t="str">
            <v>3576/QĐ-ĐHKT ngày 21/12/2018</v>
          </cell>
          <cell r="R131">
            <v>1209</v>
          </cell>
          <cell r="S131" t="str">
            <v>/ĐHKT-QĐ ngày 3/5/2019</v>
          </cell>
          <cell r="T131" t="str">
            <v>1209/ĐHKT-QĐ ngày 3/5/2019</v>
          </cell>
        </row>
        <row r="132">
          <cell r="C132" t="str">
            <v>Võ Quỳnh Vinh 12/05/1993</v>
          </cell>
          <cell r="D132" t="str">
            <v>Võ Quỳnh Vinh</v>
          </cell>
          <cell r="E132" t="str">
            <v>12/05/1993</v>
          </cell>
          <cell r="F132">
            <v>0</v>
          </cell>
          <cell r="G132" t="str">
            <v>Kinh tế &amp; Kinh doanh quốc tế</v>
          </cell>
          <cell r="H132" t="str">
            <v>Kinh tế quốc tế</v>
          </cell>
          <cell r="I132">
            <v>60310106</v>
          </cell>
          <cell r="J132" t="str">
            <v>QH-2017-E</v>
          </cell>
          <cell r="K132">
            <v>2</v>
          </cell>
          <cell r="L132" t="str">
            <v>Phát triển hoạt động xuất nhập khẩu của công ty cổ phần hàng hải MACS trong bối cảnh hội nhập kinh tế quốc tế</v>
          </cell>
          <cell r="M132">
            <v>0</v>
          </cell>
          <cell r="N132" t="str">
            <v>PGS.TS Nguyễn Việt Khôi</v>
          </cell>
          <cell r="O132" t="str">
            <v>Trường Đại học Kinh tế - ĐHQGHN</v>
          </cell>
          <cell r="P132">
            <v>0</v>
          </cell>
          <cell r="Q132" t="str">
            <v>3576/QĐ-ĐHKT ngày 21/12/2018</v>
          </cell>
          <cell r="R132">
            <v>1210</v>
          </cell>
          <cell r="S132" t="str">
            <v>/ĐHKT-QĐ ngày 3/5/2019</v>
          </cell>
          <cell r="T132" t="str">
            <v>1210/ĐHKT-QĐ ngày 3/5/2019</v>
          </cell>
        </row>
        <row r="133">
          <cell r="C133" t="str">
            <v>Hoàng Xuân Bách 24/11/1991</v>
          </cell>
          <cell r="D133" t="str">
            <v>Hoàng Xuân Bách</v>
          </cell>
          <cell r="E133" t="str">
            <v>24/11/1991</v>
          </cell>
          <cell r="F133">
            <v>0</v>
          </cell>
          <cell r="G133" t="str">
            <v>Kinh tế chính trị</v>
          </cell>
          <cell r="H133" t="str">
            <v>Kinh tế chính trị</v>
          </cell>
          <cell r="I133">
            <v>60310102</v>
          </cell>
          <cell r="J133" t="str">
            <v>QH-2017-E</v>
          </cell>
          <cell r="K133">
            <v>2</v>
          </cell>
          <cell r="L133" t="str">
            <v>Huy động các nguồn lực xây dựng nông thôn mới trên địa bàn huyện Tiên Lữ, tỉnh Hưng Yên</v>
          </cell>
          <cell r="M133">
            <v>0</v>
          </cell>
          <cell r="N133" t="str">
            <v>PGS.TS Lê Danh Tốn</v>
          </cell>
          <cell r="O133" t="str">
            <v>Trường Đại học Kinh tế - ĐHQGHN</v>
          </cell>
          <cell r="P133">
            <v>0</v>
          </cell>
          <cell r="Q133" t="str">
            <v>3574/QĐ-ĐHKT ngày 21/12/2018</v>
          </cell>
          <cell r="R133">
            <v>1211</v>
          </cell>
          <cell r="S133" t="str">
            <v>/ĐHKT-QĐ ngày 3/5/2019</v>
          </cell>
          <cell r="T133" t="str">
            <v>1211/ĐHKT-QĐ ngày 3/5/2019</v>
          </cell>
        </row>
        <row r="134">
          <cell r="C134" t="str">
            <v>Đặng Cao Cường 26/03/1993</v>
          </cell>
          <cell r="D134" t="str">
            <v>Đặng Cao Cường</v>
          </cell>
          <cell r="E134" t="str">
            <v>26/03/1993</v>
          </cell>
          <cell r="F134">
            <v>0</v>
          </cell>
          <cell r="G134" t="str">
            <v>Kinh tế chính trị</v>
          </cell>
          <cell r="H134" t="str">
            <v>Kinh tế chính trị</v>
          </cell>
          <cell r="I134">
            <v>60310102</v>
          </cell>
          <cell r="J134" t="str">
            <v>QH-2017-E</v>
          </cell>
          <cell r="K134">
            <v>2</v>
          </cell>
          <cell r="L134" t="str">
            <v xml:space="preserve">Đào tạo nghề cho lao động xuất khẩu ở Việt Nam </v>
          </cell>
          <cell r="M134">
            <v>0</v>
          </cell>
          <cell r="N134" t="str">
            <v>TS. Đinh Quang Ty</v>
          </cell>
          <cell r="O134" t="str">
            <v>Hội đồng lý luận Trung Ương</v>
          </cell>
          <cell r="P134">
            <v>0</v>
          </cell>
          <cell r="Q134" t="str">
            <v>3574/QĐ-ĐHKT ngày 21/12/2018</v>
          </cell>
          <cell r="R134">
            <v>1212</v>
          </cell>
          <cell r="S134" t="str">
            <v>/ĐHKT-QĐ ngày 3/5/2019</v>
          </cell>
          <cell r="T134" t="str">
            <v>1212/ĐHKT-QĐ ngày 3/5/2019</v>
          </cell>
        </row>
        <row r="135">
          <cell r="C135" t="str">
            <v>Trần Anh Duy 04/06/1992</v>
          </cell>
          <cell r="D135" t="str">
            <v>Trần Anh Duy</v>
          </cell>
          <cell r="E135" t="str">
            <v>04/06/1992</v>
          </cell>
          <cell r="F135">
            <v>0</v>
          </cell>
          <cell r="G135" t="str">
            <v>Kinh tế chính trị</v>
          </cell>
          <cell r="H135" t="str">
            <v>Kinh tế chính trị</v>
          </cell>
          <cell r="I135">
            <v>60310102</v>
          </cell>
          <cell r="J135" t="str">
            <v>QH-2017-E</v>
          </cell>
          <cell r="K135">
            <v>2</v>
          </cell>
          <cell r="L135" t="str">
            <v>Giảm nghèo hộ gia đình tại khu vực nông thôn Hà Nội</v>
          </cell>
          <cell r="M135">
            <v>0</v>
          </cell>
          <cell r="N135" t="str">
            <v>TS. Vũ Văn Hùng</v>
          </cell>
          <cell r="O135" t="str">
            <v>Trường Đại học Thương Mại</v>
          </cell>
          <cell r="P135">
            <v>0</v>
          </cell>
          <cell r="Q135" t="str">
            <v>3574/QĐ-ĐHKT ngày 21/12/2018</v>
          </cell>
          <cell r="R135">
            <v>1213</v>
          </cell>
          <cell r="S135" t="str">
            <v>/ĐHKT-QĐ ngày 3/5/2019</v>
          </cell>
          <cell r="T135" t="str">
            <v>1213/ĐHKT-QĐ ngày 3/5/2019</v>
          </cell>
        </row>
        <row r="136">
          <cell r="C136" t="str">
            <v>Nguyễn Thúy Hà 19/10/1993</v>
          </cell>
          <cell r="D136" t="str">
            <v>Nguyễn Thúy Hà</v>
          </cell>
          <cell r="E136" t="str">
            <v>19/10/1993</v>
          </cell>
          <cell r="F136">
            <v>0</v>
          </cell>
          <cell r="G136" t="str">
            <v>Kinh tế chính trị</v>
          </cell>
          <cell r="H136" t="str">
            <v>Kinh tế chính trị</v>
          </cell>
          <cell r="I136">
            <v>60310102</v>
          </cell>
          <cell r="J136" t="str">
            <v>QH-2017-E</v>
          </cell>
          <cell r="K136">
            <v>2</v>
          </cell>
          <cell r="L136" t="str">
            <v>Phát triển nông nghiệp công nghệ cao ở huyện Sóc Sơn, thành phố Hà Nội</v>
          </cell>
          <cell r="M136">
            <v>0</v>
          </cell>
          <cell r="N136" t="str">
            <v>TS. Vũ Văn Hùng</v>
          </cell>
          <cell r="O136" t="str">
            <v>Trường Đại học Thương Mại</v>
          </cell>
          <cell r="P136">
            <v>0</v>
          </cell>
          <cell r="Q136" t="str">
            <v>3574/QĐ-ĐHKT ngày 21/12/2018</v>
          </cell>
          <cell r="R136">
            <v>1214</v>
          </cell>
          <cell r="S136" t="str">
            <v>/ĐHKT-QĐ ngày 3/5/2019</v>
          </cell>
          <cell r="T136" t="str">
            <v>1214/ĐHKT-QĐ ngày 3/5/2019</v>
          </cell>
        </row>
        <row r="137">
          <cell r="C137" t="str">
            <v>Vũ Thuỳ Linh 24/10/1990</v>
          </cell>
          <cell r="D137" t="str">
            <v>Vũ Thuỳ Linh</v>
          </cell>
          <cell r="E137" t="str">
            <v>24/10/1990</v>
          </cell>
          <cell r="F137">
            <v>0</v>
          </cell>
          <cell r="G137" t="str">
            <v>Kinh tế chính trị</v>
          </cell>
          <cell r="H137" t="str">
            <v>Kinh tế chính trị</v>
          </cell>
          <cell r="I137">
            <v>60310102</v>
          </cell>
          <cell r="J137" t="str">
            <v>QH-2017-E</v>
          </cell>
          <cell r="K137">
            <v>2</v>
          </cell>
          <cell r="L137" t="str">
            <v>Tạo việc làm cho thanh niên ở Quận Long Biên, thành phố Hà Nội</v>
          </cell>
          <cell r="M137">
            <v>0</v>
          </cell>
          <cell r="N137" t="str">
            <v>PGS.TS Phạm Văn Dũng</v>
          </cell>
          <cell r="O137" t="str">
            <v>Trường Đại học Kinh tế, ĐHQGHN</v>
          </cell>
          <cell r="P137">
            <v>0</v>
          </cell>
          <cell r="Q137" t="str">
            <v>3574/QĐ-ĐHKT ngày 21/12/2018</v>
          </cell>
          <cell r="R137">
            <v>1215</v>
          </cell>
          <cell r="S137" t="str">
            <v>/ĐHKT-QĐ ngày 3/5/2019</v>
          </cell>
          <cell r="T137" t="str">
            <v>1215/ĐHKT-QĐ ngày 3/5/2019</v>
          </cell>
        </row>
        <row r="138">
          <cell r="C138" t="str">
            <v>Vũ Đình Luân 10/10/1979</v>
          </cell>
          <cell r="D138" t="str">
            <v>Vũ Đình Luân</v>
          </cell>
          <cell r="E138" t="str">
            <v>10/10/1979</v>
          </cell>
          <cell r="F138">
            <v>0</v>
          </cell>
          <cell r="G138" t="str">
            <v>Kinh tế chính trị</v>
          </cell>
          <cell r="H138" t="str">
            <v>Kinh tế chính trị</v>
          </cell>
          <cell r="I138">
            <v>60310102</v>
          </cell>
          <cell r="J138" t="str">
            <v>QH-2017-E</v>
          </cell>
          <cell r="K138">
            <v>2</v>
          </cell>
          <cell r="L138" t="str">
            <v>Phát triển nông nghiệp sạch tại huyện Đông Anh, thành phố Hà Nội</v>
          </cell>
          <cell r="M138">
            <v>0</v>
          </cell>
          <cell r="N138" t="str">
            <v>TS. Vũ Thị Dậu</v>
          </cell>
          <cell r="O138" t="str">
            <v>Trường Đại học Kinh tế, ĐHQGHN</v>
          </cell>
          <cell r="P138">
            <v>0</v>
          </cell>
          <cell r="Q138" t="str">
            <v>3574/QĐ-ĐHKT ngày 21/12/2018</v>
          </cell>
          <cell r="R138">
            <v>1216</v>
          </cell>
          <cell r="S138" t="str">
            <v>/ĐHKT-QĐ ngày 3/5/2019</v>
          </cell>
          <cell r="T138" t="str">
            <v>1216/ĐHKT-QĐ ngày 3/5/2019</v>
          </cell>
        </row>
        <row r="139">
          <cell r="C139" t="str">
            <v>Ngô Thị Tâm 03/12/1990</v>
          </cell>
          <cell r="D139" t="str">
            <v>Ngô Thị Tâm</v>
          </cell>
          <cell r="E139" t="str">
            <v>03/12/1990</v>
          </cell>
          <cell r="F139">
            <v>0</v>
          </cell>
          <cell r="G139" t="str">
            <v>Kinh tế chính trị</v>
          </cell>
          <cell r="H139" t="str">
            <v>Kinh tế chính trị</v>
          </cell>
          <cell r="I139">
            <v>60310102</v>
          </cell>
          <cell r="J139" t="str">
            <v>QH-2017-E</v>
          </cell>
          <cell r="K139">
            <v>2</v>
          </cell>
          <cell r="L139" t="str">
            <v>Phát triển nhân lực hành chính tại Quận Long Biên, thành phố Hà Nội</v>
          </cell>
          <cell r="M139">
            <v>0</v>
          </cell>
          <cell r="N139" t="str">
            <v>PGS.TS Mai Thị Thanh Xuân</v>
          </cell>
          <cell r="O139" t="str">
            <v>Trường Đại học Kinh tế, ĐHQGHN</v>
          </cell>
          <cell r="P139">
            <v>0</v>
          </cell>
          <cell r="Q139" t="str">
            <v>3574/QĐ-ĐHKT ngày 21/12/2018</v>
          </cell>
          <cell r="R139">
            <v>1217</v>
          </cell>
          <cell r="S139" t="str">
            <v>/ĐHKT-QĐ ngày 3/5/2019</v>
          </cell>
          <cell r="T139" t="str">
            <v>1217/ĐHKT-QĐ ngày 3/5/2019</v>
          </cell>
        </row>
        <row r="140">
          <cell r="C140" t="str">
            <v>Phạm Đức Thịnh 01/06/1975</v>
          </cell>
          <cell r="D140" t="str">
            <v>Phạm Đức Thịnh</v>
          </cell>
          <cell r="E140" t="str">
            <v>01/06/1975</v>
          </cell>
          <cell r="F140">
            <v>0</v>
          </cell>
          <cell r="G140" t="str">
            <v>Kinh tế chính trị</v>
          </cell>
          <cell r="H140" t="str">
            <v>Kinh tế chính trị</v>
          </cell>
          <cell r="I140">
            <v>60310102</v>
          </cell>
          <cell r="J140" t="str">
            <v>QH-2017-E</v>
          </cell>
          <cell r="K140">
            <v>2</v>
          </cell>
          <cell r="L140" t="str">
            <v>Xây dựng nông thôn mới ở tỉnh Ninh Bình</v>
          </cell>
          <cell r="M140">
            <v>0</v>
          </cell>
          <cell r="N140" t="str">
            <v>PGS.TS Mai Thị Thanh Xuân</v>
          </cell>
          <cell r="O140" t="str">
            <v>Trường Đại học Kinh tế, ĐHQGHN</v>
          </cell>
          <cell r="P140">
            <v>0</v>
          </cell>
          <cell r="Q140" t="str">
            <v>3574/QĐ-ĐHKT ngày 21/12/2018</v>
          </cell>
          <cell r="R140">
            <v>1218</v>
          </cell>
          <cell r="S140" t="str">
            <v>/ĐHKT-QĐ ngày 3/5/2019</v>
          </cell>
          <cell r="T140" t="str">
            <v>1218/ĐHKT-QĐ ngày 3/5/2019</v>
          </cell>
        </row>
        <row r="141">
          <cell r="C141" t="str">
            <v>Nguyễn Thị Huyền Trang 20/06/1986</v>
          </cell>
          <cell r="D141" t="str">
            <v>Nguyễn Thị Huyền Trang</v>
          </cell>
          <cell r="E141" t="str">
            <v>20/06/1986</v>
          </cell>
          <cell r="F141">
            <v>0</v>
          </cell>
          <cell r="G141" t="str">
            <v>Kinh tế chính trị</v>
          </cell>
          <cell r="H141" t="str">
            <v>Kinh tế chính trị</v>
          </cell>
          <cell r="I141">
            <v>60310102</v>
          </cell>
          <cell r="J141" t="str">
            <v>QH-2017-E</v>
          </cell>
          <cell r="K141">
            <v>2</v>
          </cell>
          <cell r="L141" t="str">
            <v>Phát triển hoạt động khởi nghiệp kinh doanh của Hội Liên hiệp phụ nữ Quận Long Biên</v>
          </cell>
          <cell r="M141">
            <v>0</v>
          </cell>
          <cell r="N141" t="str">
            <v>TS. Nguyễn Thị Thu Hoài</v>
          </cell>
          <cell r="O141" t="str">
            <v>Trường Đại học Kinh tế, ĐHQGHN</v>
          </cell>
          <cell r="P141">
            <v>0</v>
          </cell>
          <cell r="Q141" t="str">
            <v>3574/QĐ-ĐHKT ngày 21/12/2018</v>
          </cell>
          <cell r="R141">
            <v>1219</v>
          </cell>
          <cell r="S141" t="str">
            <v>/ĐHKT-QĐ ngày 3/5/2019</v>
          </cell>
          <cell r="T141" t="str">
            <v>1219/ĐHKT-QĐ ngày 3/5/2019</v>
          </cell>
        </row>
        <row r="142">
          <cell r="C142" t="str">
            <v>Trần Thị Khánh Vân 27/10/1994</v>
          </cell>
          <cell r="D142" t="str">
            <v>Trần Thị Khánh Vân</v>
          </cell>
          <cell r="E142" t="str">
            <v>27/10/1994</v>
          </cell>
          <cell r="F142">
            <v>0</v>
          </cell>
          <cell r="G142" t="str">
            <v>Kinh tế chính trị</v>
          </cell>
          <cell r="H142" t="str">
            <v>Kinh tế chính trị</v>
          </cell>
          <cell r="I142">
            <v>60310102</v>
          </cell>
          <cell r="J142" t="str">
            <v>QH-2017-E</v>
          </cell>
          <cell r="K142">
            <v>2</v>
          </cell>
          <cell r="L142" t="str">
            <v>Phát triển đội ngũ biên tập viên Nhà xuất bản Chính trị quốc gia Sự thật</v>
          </cell>
          <cell r="M142">
            <v>0</v>
          </cell>
          <cell r="N142" t="str">
            <v>PGS.TS Phạm Thị Túy</v>
          </cell>
          <cell r="O142" t="str">
            <v>Học viện Chính trị Quốc Gia HCM</v>
          </cell>
          <cell r="P142">
            <v>0</v>
          </cell>
          <cell r="Q142" t="str">
            <v>3574/QĐ-ĐHKT ngày 21/12/2018</v>
          </cell>
          <cell r="R142">
            <v>1220</v>
          </cell>
          <cell r="S142" t="str">
            <v>/ĐHKT-QĐ ngày 3/5/2019</v>
          </cell>
          <cell r="T142" t="str">
            <v>1220/ĐHKT-QĐ ngày 3/5/2019</v>
          </cell>
        </row>
        <row r="143">
          <cell r="C143" t="str">
            <v>Nguyễn Thị Xuân 15/09/1994</v>
          </cell>
          <cell r="D143" t="str">
            <v>Nguyễn Thị Xuân</v>
          </cell>
          <cell r="E143" t="str">
            <v>15/09/1994</v>
          </cell>
          <cell r="F143">
            <v>0</v>
          </cell>
          <cell r="G143" t="str">
            <v>Kinh tế chính trị</v>
          </cell>
          <cell r="H143" t="str">
            <v>Kinh tế chính trị</v>
          </cell>
          <cell r="I143">
            <v>60310102</v>
          </cell>
          <cell r="J143" t="str">
            <v>QH-2017-E</v>
          </cell>
          <cell r="K143">
            <v>2</v>
          </cell>
          <cell r="L143" t="str">
            <v xml:space="preserve">Phát triển nông nghiệp công nghệ cao ở tỉnh Hà Nam </v>
          </cell>
          <cell r="M143">
            <v>0</v>
          </cell>
          <cell r="N143" t="str">
            <v xml:space="preserve">PGS.TS Đào Thị Ngọc Minh </v>
          </cell>
          <cell r="O143" t="str">
            <v>Trường Đại học Sư phạm Hà Nội</v>
          </cell>
          <cell r="P143">
            <v>0</v>
          </cell>
          <cell r="Q143" t="str">
            <v>3574/QĐ-ĐHKT ngày 21/12/2018</v>
          </cell>
          <cell r="R143">
            <v>1221</v>
          </cell>
          <cell r="S143" t="str">
            <v>/ĐHKT-QĐ ngày 3/5/2019</v>
          </cell>
          <cell r="T143" t="str">
            <v>1221/ĐHKT-QĐ ngày 3/5/2019</v>
          </cell>
        </row>
        <row r="144">
          <cell r="C144" t="str">
            <v>Hoàng Thị Lâm Oanh 20/11/1992</v>
          </cell>
          <cell r="D144" t="str">
            <v>Hoàng Thị Lâm Oanh</v>
          </cell>
          <cell r="E144" t="str">
            <v>20/11/1992</v>
          </cell>
          <cell r="F144">
            <v>0</v>
          </cell>
          <cell r="G144" t="str">
            <v>Kinh tế chính trị</v>
          </cell>
          <cell r="H144" t="str">
            <v>Kinh tế chính trị</v>
          </cell>
          <cell r="I144">
            <v>60310102</v>
          </cell>
          <cell r="J144" t="str">
            <v>QH-2017-E</v>
          </cell>
          <cell r="K144">
            <v>2</v>
          </cell>
          <cell r="L144" t="str">
            <v>Chuyển dịch cơ cấu ngành kinh tế tại huyện Diễn Châu, tỉnh Nghệ An</v>
          </cell>
          <cell r="M144">
            <v>0</v>
          </cell>
          <cell r="N144" t="str">
            <v>TS. Vũ Văn Hùng</v>
          </cell>
          <cell r="O144" t="str">
            <v>Trường Đại học Thương Mại</v>
          </cell>
          <cell r="P144">
            <v>0</v>
          </cell>
          <cell r="Q144" t="str">
            <v>Đã QĐ sửa đổi TS. Đinh Quang Ty, sang TS. Vũ Văn Hùng</v>
          </cell>
          <cell r="R144">
            <v>1222</v>
          </cell>
          <cell r="S144" t="str">
            <v>/ĐHKT-QĐ ngày 3/5/2019</v>
          </cell>
          <cell r="T144" t="str">
            <v>1222/ĐHKT-QĐ ngày 3/5/2019</v>
          </cell>
        </row>
        <row r="145">
          <cell r="C145" t="str">
            <v>Thân Ngọc Thắng 09/06/1979</v>
          </cell>
          <cell r="D145" t="str">
            <v>Thân Ngọc Thắng</v>
          </cell>
          <cell r="E145" t="str">
            <v>09/06/1979</v>
          </cell>
          <cell r="F145">
            <v>0</v>
          </cell>
          <cell r="G145">
            <v>0</v>
          </cell>
          <cell r="H145" t="str">
            <v>Quản trị các tổ chức tài chính</v>
          </cell>
          <cell r="I145" t="str">
            <v>Chuyên ngành thí điểm</v>
          </cell>
          <cell r="J145" t="str">
            <v>QH-2018-E</v>
          </cell>
          <cell r="K145">
            <v>1</v>
          </cell>
          <cell r="L145" t="str">
            <v>Quản trị văn hóa doanh nghiệp của Ngân hàng Đầu tư và phát triển Việt Nam</v>
          </cell>
          <cell r="M145">
            <v>0</v>
          </cell>
          <cell r="N145" t="str">
            <v>PGS.TS. Đỗ Minh Cương</v>
          </cell>
          <cell r="O145" t="str">
            <v>Trường Đại học Kinh tế - ĐHQGHN</v>
          </cell>
          <cell r="P145">
            <v>0</v>
          </cell>
          <cell r="Q145" t="str">
            <v>QĐ thay đổi CBHD 1019 ngày 25/4/2019</v>
          </cell>
          <cell r="R145">
            <v>1223</v>
          </cell>
          <cell r="S145" t="str">
            <v>/ĐHKT-QĐ ngày 3/5/2019</v>
          </cell>
          <cell r="T145" t="str">
            <v>1223/ĐHKT-QĐ ngày 3/5/2019</v>
          </cell>
        </row>
        <row r="146">
          <cell r="C146" t="str">
            <v>Nguyễn Thị Hoa 17/03/1990</v>
          </cell>
          <cell r="D146" t="str">
            <v>Nguyễn Thị Hoa</v>
          </cell>
          <cell r="E146" t="str">
            <v>17/03/1990</v>
          </cell>
          <cell r="F146">
            <v>0</v>
          </cell>
          <cell r="G146">
            <v>0</v>
          </cell>
          <cell r="H146" t="str">
            <v>Quản trị các tổ chức tài chính</v>
          </cell>
          <cell r="I146" t="str">
            <v>Chuyên ngành thí điểm</v>
          </cell>
          <cell r="J146" t="str">
            <v>QH-2018-E</v>
          </cell>
          <cell r="K146">
            <v>1</v>
          </cell>
          <cell r="L146" t="str">
            <v>Huy động vốn tại ngân hàng Đầu tư và phát triển Việt Nam</v>
          </cell>
          <cell r="M146">
            <v>0</v>
          </cell>
          <cell r="N146" t="str">
            <v>TS. Đỗ Xuân Trường</v>
          </cell>
          <cell r="O146" t="str">
            <v>Trường Đại học Kinh tế - ĐHQGHN</v>
          </cell>
          <cell r="P146">
            <v>0</v>
          </cell>
          <cell r="Q146" t="str">
            <v>3573/QĐ-ĐHKT ngày 21/12/2018</v>
          </cell>
          <cell r="R146">
            <v>1224</v>
          </cell>
          <cell r="S146" t="str">
            <v>/ĐHKT-QĐ ngày 3/5/2019</v>
          </cell>
          <cell r="T146" t="str">
            <v>1224/ĐHKT-QĐ ngày 3/5/2019</v>
          </cell>
        </row>
        <row r="147">
          <cell r="C147" t="str">
            <v>Lưu Vĩnh Toàn 20/09/1973</v>
          </cell>
          <cell r="D147" t="str">
            <v>Lưu Vĩnh Toàn</v>
          </cell>
          <cell r="E147" t="str">
            <v>20/09/1973</v>
          </cell>
          <cell r="F147">
            <v>0</v>
          </cell>
          <cell r="G147">
            <v>0</v>
          </cell>
          <cell r="H147" t="str">
            <v>Quản trị các tổ chức tài chính</v>
          </cell>
          <cell r="I147" t="str">
            <v>Chuyên ngành thí điểm</v>
          </cell>
          <cell r="J147" t="str">
            <v>QH-2018-E</v>
          </cell>
          <cell r="K147">
            <v>1</v>
          </cell>
          <cell r="L147" t="str">
            <v>Quản trị rủi ro tín dụng tại ngân hàng Đầu tư và phát triển Việt Nam, chi nhánh Lạng Sơn</v>
          </cell>
          <cell r="M147">
            <v>0</v>
          </cell>
          <cell r="N147" t="str">
            <v>PGS.TS. Lê Trung Thành</v>
          </cell>
          <cell r="O147" t="str">
            <v>Trường Đại học Kinh tế - ĐHQGHN</v>
          </cell>
          <cell r="P147">
            <v>0</v>
          </cell>
          <cell r="Q147" t="str">
            <v>3573/QĐ-ĐHKT ngày 21/12/2018</v>
          </cell>
          <cell r="R147">
            <v>1225</v>
          </cell>
          <cell r="S147" t="str">
            <v>/ĐHKT-QĐ ngày 3/5/2019</v>
          </cell>
          <cell r="T147" t="str">
            <v>1225/ĐHKT-QĐ ngày 3/5/2019</v>
          </cell>
        </row>
        <row r="148">
          <cell r="C148" t="str">
            <v>Vũ Thu Hà 24/04/1992</v>
          </cell>
          <cell r="D148" t="str">
            <v>Vũ Thu Hà</v>
          </cell>
          <cell r="E148" t="str">
            <v>24/04/1992</v>
          </cell>
          <cell r="F148">
            <v>0</v>
          </cell>
          <cell r="G148" t="str">
            <v>Quản trị kinh doanh</v>
          </cell>
          <cell r="H148" t="str">
            <v>Quản trị kinh doanh</v>
          </cell>
          <cell r="I148">
            <v>60340102</v>
          </cell>
          <cell r="J148" t="str">
            <v>QH-2017-E</v>
          </cell>
          <cell r="K148">
            <v>2</v>
          </cell>
          <cell r="L148" t="str">
            <v>Quản trị nguồn nhân lực tại công ty cổ phần may Sông Hồng</v>
          </cell>
          <cell r="M148">
            <v>0</v>
          </cell>
          <cell r="N148" t="str">
            <v>PGS.TS. Đỗ Minh Cương</v>
          </cell>
          <cell r="O148" t="str">
            <v>Trường Đại học Kinh tế - ĐHQGHN</v>
          </cell>
          <cell r="P148">
            <v>0</v>
          </cell>
          <cell r="Q148" t="str">
            <v>3572/QĐ-ĐHKT ngày 21/12/2018</v>
          </cell>
          <cell r="R148">
            <v>1226</v>
          </cell>
          <cell r="S148" t="str">
            <v>/ĐHKT-QĐ ngày 3/5/2019</v>
          </cell>
          <cell r="T148" t="str">
            <v>1226/ĐHKT-QĐ ngày 3/5/2019</v>
          </cell>
        </row>
        <row r="149">
          <cell r="C149" t="str">
            <v>Lê Thanh Hải 14/08/1987</v>
          </cell>
          <cell r="D149" t="str">
            <v>Lê Thanh Hải</v>
          </cell>
          <cell r="E149" t="str">
            <v>14/08/1987</v>
          </cell>
          <cell r="F149">
            <v>0</v>
          </cell>
          <cell r="G149" t="str">
            <v>Quản trị kinh doanh</v>
          </cell>
          <cell r="H149" t="str">
            <v>Quản trị kinh doanh</v>
          </cell>
          <cell r="I149">
            <v>60340102</v>
          </cell>
          <cell r="J149" t="str">
            <v>QH-2017-E</v>
          </cell>
          <cell r="K149">
            <v>2</v>
          </cell>
          <cell r="L149" t="str">
            <v>Đánh giá năng lực làm việc của nhân viên tại công ty cổ phần Sông Đà 2</v>
          </cell>
          <cell r="M149">
            <v>0</v>
          </cell>
          <cell r="N149" t="str">
            <v>PGS.TS. Đỗ Minh Cương</v>
          </cell>
          <cell r="O149" t="str">
            <v>Trường Đại học Kinh tế - ĐHQGHN</v>
          </cell>
          <cell r="P149">
            <v>0</v>
          </cell>
          <cell r="Q149" t="str">
            <v>3572/QĐ-ĐHKT ngày 21/12/2018</v>
          </cell>
          <cell r="R149">
            <v>1227</v>
          </cell>
          <cell r="S149" t="str">
            <v>/ĐHKT-QĐ ngày 3/5/2019</v>
          </cell>
          <cell r="T149" t="str">
            <v>1227/ĐHKT-QĐ ngày 3/5/2019</v>
          </cell>
        </row>
        <row r="150">
          <cell r="C150" t="str">
            <v>Nguyễn Chí Hiếu 27/09/1990</v>
          </cell>
          <cell r="D150" t="str">
            <v>Nguyễn Chí Hiếu</v>
          </cell>
          <cell r="E150" t="str">
            <v>27/09/1990</v>
          </cell>
          <cell r="F150">
            <v>0</v>
          </cell>
          <cell r="G150" t="str">
            <v>Quản trị kinh doanh</v>
          </cell>
          <cell r="H150" t="str">
            <v>Quản trị kinh doanh</v>
          </cell>
          <cell r="I150">
            <v>60340102</v>
          </cell>
          <cell r="J150" t="str">
            <v>QH-2017-E</v>
          </cell>
          <cell r="K150">
            <v>2</v>
          </cell>
          <cell r="L150" t="str">
            <v>Đào tạo nguồn nhân lực tại Tổng công ty Cổ phần Bảo hiểm Quân đội</v>
          </cell>
          <cell r="M150">
            <v>0</v>
          </cell>
          <cell r="N150" t="str">
            <v>PGS.TS. Đỗ Minh Cương</v>
          </cell>
          <cell r="O150" t="str">
            <v>Trường Đại học Kinh tế - ĐHQGHN</v>
          </cell>
          <cell r="P150">
            <v>0</v>
          </cell>
          <cell r="Q150" t="str">
            <v>3572/QĐ-ĐHKT ngày 21/12/2018</v>
          </cell>
          <cell r="R150">
            <v>1228</v>
          </cell>
          <cell r="S150" t="str">
            <v>/ĐHKT-QĐ ngày 3/5/2019</v>
          </cell>
          <cell r="T150" t="str">
            <v>1228/ĐHKT-QĐ ngày 3/5/2019</v>
          </cell>
        </row>
        <row r="151">
          <cell r="C151" t="str">
            <v>Vũ Tiến Trọng 21/09/1991</v>
          </cell>
          <cell r="D151" t="str">
            <v>Vũ Tiến Trọng</v>
          </cell>
          <cell r="E151" t="str">
            <v>21/09/1991</v>
          </cell>
          <cell r="F151">
            <v>0</v>
          </cell>
          <cell r="G151" t="str">
            <v>Quản trị kinh doanh</v>
          </cell>
          <cell r="H151" t="str">
            <v>Quản trị kinh doanh</v>
          </cell>
          <cell r="I151">
            <v>60340102</v>
          </cell>
          <cell r="J151" t="str">
            <v>QH-2017-E</v>
          </cell>
          <cell r="K151">
            <v>2</v>
          </cell>
          <cell r="L151" t="str">
            <v>Tuyển dụng nhân lực tại Công ty Cổ phần Sách và Thiết bị trường học Hà Nội</v>
          </cell>
          <cell r="M151">
            <v>0</v>
          </cell>
          <cell r="N151" t="str">
            <v>TS. Đinh Văn Toàn</v>
          </cell>
          <cell r="O151" t="str">
            <v>Trường Đại học Quốc gia Hà Nội</v>
          </cell>
          <cell r="P151">
            <v>0</v>
          </cell>
          <cell r="Q151" t="str">
            <v>3572/QĐ-ĐHKT ngày 21/12/2018</v>
          </cell>
          <cell r="R151">
            <v>1229</v>
          </cell>
          <cell r="S151" t="str">
            <v>/ĐHKT-QĐ ngày 3/5/2019</v>
          </cell>
          <cell r="T151" t="str">
            <v>1229/ĐHKT-QĐ ngày 3/5/2019</v>
          </cell>
        </row>
        <row r="152">
          <cell r="C152" t="str">
            <v>Khương Thanh Tùng 17/11/1990</v>
          </cell>
          <cell r="D152" t="str">
            <v>Khương Thanh Tùng</v>
          </cell>
          <cell r="E152" t="str">
            <v>17/11/1990</v>
          </cell>
          <cell r="F152">
            <v>0</v>
          </cell>
          <cell r="G152" t="str">
            <v>Quản trị kinh doanh</v>
          </cell>
          <cell r="H152" t="str">
            <v>Quản trị kinh doanh</v>
          </cell>
          <cell r="I152">
            <v>60340102</v>
          </cell>
          <cell r="J152" t="str">
            <v>QH-2017-E</v>
          </cell>
          <cell r="K152">
            <v>2</v>
          </cell>
          <cell r="L152" t="str">
            <v>Tuyển dụng nhân lực tại Công ty Cổ phần Dịch vụ đường cao tốc Việt Nam</v>
          </cell>
          <cell r="M152">
            <v>0</v>
          </cell>
          <cell r="N152" t="str">
            <v>PGS.TS. Nguyễn Mạnh Tuân</v>
          </cell>
          <cell r="O152" t="str">
            <v>Trường Đại học Kinh tế - ĐHQGHN</v>
          </cell>
          <cell r="P152">
            <v>0</v>
          </cell>
          <cell r="Q152" t="str">
            <v>PGS.TS. Nguyễn Mạnh Tuân</v>
          </cell>
          <cell r="R152">
            <v>1230</v>
          </cell>
          <cell r="S152" t="str">
            <v>/ĐHKT-QĐ ngày 3/5/2019</v>
          </cell>
          <cell r="T152" t="str">
            <v>1230/ĐHKT-QĐ ngày 3/5/2019</v>
          </cell>
        </row>
        <row r="153">
          <cell r="C153" t="str">
            <v>Lã Hoàng Hưng 28/06/1979</v>
          </cell>
          <cell r="D153" t="str">
            <v>Lã Hoàng Hưng</v>
          </cell>
          <cell r="E153" t="str">
            <v>28/06/1979</v>
          </cell>
          <cell r="F153">
            <v>0</v>
          </cell>
          <cell r="G153" t="str">
            <v>Quản trị kinh doanh</v>
          </cell>
          <cell r="H153" t="str">
            <v>Quản trị kinh doanh</v>
          </cell>
          <cell r="I153">
            <v>60340102</v>
          </cell>
          <cell r="J153" t="str">
            <v>QH-2017-E</v>
          </cell>
          <cell r="K153">
            <v>2</v>
          </cell>
          <cell r="L153" t="str">
            <v>Quản trị dự án công nghệ thông tin tại Sở Tư pháp thành phố Hà Nội</v>
          </cell>
          <cell r="M153">
            <v>0</v>
          </cell>
          <cell r="N153" t="str">
            <v>PGS.TS. Nguyễn Đăng Minh</v>
          </cell>
          <cell r="O153" t="str">
            <v>Trường Đại học Kinh tế - ĐHQGHN</v>
          </cell>
          <cell r="P153">
            <v>0</v>
          </cell>
          <cell r="Q153" t="str">
            <v>3572/QĐ-ĐHKT ngày 21/12/2018</v>
          </cell>
          <cell r="R153">
            <v>1231</v>
          </cell>
          <cell r="S153" t="str">
            <v>/ĐHKT-QĐ ngày 3/5/2019</v>
          </cell>
          <cell r="T153" t="str">
            <v>1231/ĐHKT-QĐ ngày 3/5/2019</v>
          </cell>
        </row>
        <row r="154">
          <cell r="C154" t="str">
            <v>Trần Quang Hưng 09/06/1989</v>
          </cell>
          <cell r="D154" t="str">
            <v>Trần Quang Hưng</v>
          </cell>
          <cell r="E154" t="str">
            <v>09/06/1989</v>
          </cell>
          <cell r="F154">
            <v>0</v>
          </cell>
          <cell r="G154" t="str">
            <v>Quản trị kinh doanh</v>
          </cell>
          <cell r="H154" t="str">
            <v>Quản trị kinh doanh</v>
          </cell>
          <cell r="I154">
            <v>60340102</v>
          </cell>
          <cell r="J154" t="str">
            <v>QH-2017-E</v>
          </cell>
          <cell r="K154">
            <v>2</v>
          </cell>
          <cell r="L154" t="str">
            <v>Quản trị rủi ro tín dụng đối với khách hàng cá nhân tại Ngân hàng TMCP Sài Gòn Thương Tín - Chi nhánh Thủ Đô</v>
          </cell>
          <cell r="M154">
            <v>0</v>
          </cell>
          <cell r="N154" t="str">
            <v>PGS.TS. Nguyễn Đăng Minh</v>
          </cell>
          <cell r="O154" t="str">
            <v>Trường Đại học Kinh tế - ĐHQGHN</v>
          </cell>
          <cell r="P154">
            <v>0</v>
          </cell>
          <cell r="Q154" t="str">
            <v>3572/QĐ-ĐHKT ngày 21/12/2018</v>
          </cell>
          <cell r="R154">
            <v>1232</v>
          </cell>
          <cell r="S154" t="str">
            <v>/ĐHKT-QĐ ngày 3/5/2019</v>
          </cell>
          <cell r="T154" t="str">
            <v>1232/ĐHKT-QĐ ngày 3/5/2019</v>
          </cell>
        </row>
        <row r="155">
          <cell r="C155" t="str">
            <v>Nguyễn Thành Trung 13/09/1991</v>
          </cell>
          <cell r="D155" t="str">
            <v>Nguyễn Thành Trung</v>
          </cell>
          <cell r="E155" t="str">
            <v>13/09/1991</v>
          </cell>
          <cell r="F155">
            <v>0</v>
          </cell>
          <cell r="G155" t="str">
            <v>Quản trị kinh doanh</v>
          </cell>
          <cell r="H155" t="str">
            <v>Quản trị kinh doanh</v>
          </cell>
          <cell r="I155">
            <v>60340102</v>
          </cell>
          <cell r="J155" t="str">
            <v>QH-2017-E</v>
          </cell>
          <cell r="K155">
            <v>2</v>
          </cell>
          <cell r="L155" t="str">
            <v>Thương mại hóa sản phẩm nghiên cứu khoa học và công nghệ tại Đại học Quốc gia Hà Nội</v>
          </cell>
          <cell r="M155">
            <v>0</v>
          </cell>
          <cell r="N155" t="str">
            <v>PGS.TS. Nguyễn Đăng Minh</v>
          </cell>
          <cell r="O155" t="str">
            <v>Trường Đại học Kinh tế - ĐHQGHN</v>
          </cell>
          <cell r="P155">
            <v>0</v>
          </cell>
          <cell r="Q155" t="str">
            <v>3572/QĐ-ĐHKT ngày 21/12/2018</v>
          </cell>
          <cell r="R155">
            <v>1233</v>
          </cell>
          <cell r="S155" t="str">
            <v>/ĐHKT-QĐ ngày 3/5/2019</v>
          </cell>
          <cell r="T155" t="str">
            <v>1233/ĐHKT-QĐ ngày 3/5/2019</v>
          </cell>
        </row>
        <row r="156">
          <cell r="C156" t="str">
            <v>Mai Hoàng Vũ 19/08/1992</v>
          </cell>
          <cell r="D156" t="str">
            <v>Mai Hoàng Vũ</v>
          </cell>
          <cell r="E156" t="str">
            <v>19/08/1992</v>
          </cell>
          <cell r="F156">
            <v>0</v>
          </cell>
          <cell r="G156" t="str">
            <v>Quản trị kinh doanh</v>
          </cell>
          <cell r="H156" t="str">
            <v>Quản trị kinh doanh</v>
          </cell>
          <cell r="I156">
            <v>60340102</v>
          </cell>
          <cell r="J156" t="str">
            <v>QH-2017-E</v>
          </cell>
          <cell r="K156">
            <v>2</v>
          </cell>
          <cell r="L156" t="str">
            <v>Quản trị khách hàng cá nhân trong hoạt động huy động vốn tại hội sở ngân hàng TMCP Tiên Phong - Hội Sở</v>
          </cell>
          <cell r="M156">
            <v>0</v>
          </cell>
          <cell r="N156" t="str">
            <v>PGS.TS. Nguyễn Đăng Minh</v>
          </cell>
          <cell r="O156" t="str">
            <v>Trường Đại học Kinh tế - ĐHQGHN</v>
          </cell>
          <cell r="P156">
            <v>0</v>
          </cell>
          <cell r="Q156" t="str">
            <v>3572/QĐ-ĐHKT ngày 21/12/2018</v>
          </cell>
          <cell r="R156">
            <v>1234</v>
          </cell>
          <cell r="S156" t="str">
            <v>/ĐHKT-QĐ ngày 3/5/2019</v>
          </cell>
          <cell r="T156" t="str">
            <v>1234/ĐHKT-QĐ ngày 3/5/2019</v>
          </cell>
        </row>
        <row r="157">
          <cell r="C157" t="str">
            <v>Nguyễn Thu Vân 03/03/1992</v>
          </cell>
          <cell r="D157" t="str">
            <v>Nguyễn Thu Vân</v>
          </cell>
          <cell r="E157" t="str">
            <v>03/03/1992</v>
          </cell>
          <cell r="F157">
            <v>0</v>
          </cell>
          <cell r="G157" t="str">
            <v>Quản trị kinh doanh</v>
          </cell>
          <cell r="H157" t="str">
            <v>Quản trị kinh doanh</v>
          </cell>
          <cell r="I157">
            <v>60340102</v>
          </cell>
          <cell r="J157" t="str">
            <v>QH-2017-E</v>
          </cell>
          <cell r="K157">
            <v>2</v>
          </cell>
          <cell r="L157" t="str">
            <v>Dịch vụ Internet Banking tại Ngân hàng Thương mại Cổ phần Kỹ Thương Việt Nam</v>
          </cell>
          <cell r="M157">
            <v>0</v>
          </cell>
          <cell r="N157" t="str">
            <v>PGS.TS. Nguyễn Mạnh Tuân</v>
          </cell>
          <cell r="O157" t="str">
            <v>Trường Đại học Kinh tế - ĐHQGHN</v>
          </cell>
          <cell r="P157">
            <v>0</v>
          </cell>
          <cell r="Q157" t="str">
            <v>3572/QĐ-ĐHKT ngày 21/12/2018</v>
          </cell>
          <cell r="R157">
            <v>1235</v>
          </cell>
          <cell r="S157" t="str">
            <v>/ĐHKT-QĐ ngày 3/5/2019</v>
          </cell>
          <cell r="T157" t="str">
            <v>1235/ĐHKT-QĐ ngày 3/5/2019</v>
          </cell>
        </row>
        <row r="158">
          <cell r="C158" t="str">
            <v>Bùi Sơn Anh 20/12/1991</v>
          </cell>
          <cell r="D158" t="str">
            <v>Bùi Sơn Anh</v>
          </cell>
          <cell r="E158" t="str">
            <v>20/12/1991</v>
          </cell>
          <cell r="F158">
            <v>0</v>
          </cell>
          <cell r="G158" t="str">
            <v>Quản trị kinh doanh</v>
          </cell>
          <cell r="H158" t="str">
            <v>Quản trị kinh doanh</v>
          </cell>
          <cell r="I158">
            <v>60340102</v>
          </cell>
          <cell r="J158" t="str">
            <v>QH-2017-E</v>
          </cell>
          <cell r="K158">
            <v>2</v>
          </cell>
          <cell r="L158" t="str">
            <v>Ứng dụng chỉ số đo lường trong quản trị hoạt động tại công ty Planet Courier Services</v>
          </cell>
          <cell r="M158">
            <v>0</v>
          </cell>
          <cell r="N158" t="str">
            <v>PGS.TS. Nhâm Phong Tuân</v>
          </cell>
          <cell r="O158" t="str">
            <v>Trường Đại học Kinh tế - ĐHQGHN</v>
          </cell>
          <cell r="P158">
            <v>0</v>
          </cell>
          <cell r="Q158" t="str">
            <v>3572/QĐ-ĐHKT ngày 21/12/2018</v>
          </cell>
          <cell r="R158">
            <v>1236</v>
          </cell>
          <cell r="S158" t="str">
            <v>/ĐHKT-QĐ ngày 3/5/2019</v>
          </cell>
          <cell r="T158" t="str">
            <v>1236/ĐHKT-QĐ ngày 3/5/2019</v>
          </cell>
        </row>
        <row r="159">
          <cell r="C159" t="str">
            <v>Nguyễn Thị Bắc 09/02/1991</v>
          </cell>
          <cell r="D159" t="str">
            <v>Nguyễn Thị Bắc</v>
          </cell>
          <cell r="E159" t="str">
            <v>09/02/1991</v>
          </cell>
          <cell r="F159">
            <v>0</v>
          </cell>
          <cell r="G159" t="str">
            <v>Quản trị kinh doanh</v>
          </cell>
          <cell r="H159" t="str">
            <v>Quản trị kinh doanh</v>
          </cell>
          <cell r="I159">
            <v>60340102</v>
          </cell>
          <cell r="J159" t="str">
            <v>QH-2017-E</v>
          </cell>
          <cell r="K159">
            <v>2</v>
          </cell>
          <cell r="L159" t="str">
            <v>Hoạt động marketing cho phần mềm Quản lý bán hàng Shop.One của Tổng Công ty Giải pháp Doanh nghiệp Viettel</v>
          </cell>
          <cell r="M159">
            <v>0</v>
          </cell>
          <cell r="N159" t="str">
            <v>PGS.TS. Nhâm Phong Tuân</v>
          </cell>
          <cell r="O159" t="str">
            <v>Trường Đại học Kinh tế - ĐHQGHN</v>
          </cell>
          <cell r="P159">
            <v>0</v>
          </cell>
          <cell r="Q159" t="str">
            <v>3572/QĐ-ĐHKT ngày 21/12/2018</v>
          </cell>
          <cell r="R159">
            <v>1237</v>
          </cell>
          <cell r="S159" t="str">
            <v>/ĐHKT-QĐ ngày 3/5/2019</v>
          </cell>
          <cell r="T159" t="str">
            <v>1237/ĐHKT-QĐ ngày 3/5/2019</v>
          </cell>
        </row>
        <row r="160">
          <cell r="C160" t="str">
            <v>Nguyễn Thùy Chi 08/06/1984</v>
          </cell>
          <cell r="D160" t="str">
            <v>Nguyễn Thùy Chi</v>
          </cell>
          <cell r="E160" t="str">
            <v>08/06/1984</v>
          </cell>
          <cell r="F160">
            <v>0</v>
          </cell>
          <cell r="G160" t="str">
            <v>Quản trị kinh doanh</v>
          </cell>
          <cell r="H160" t="str">
            <v>Quản trị kinh doanh</v>
          </cell>
          <cell r="I160">
            <v>60340102</v>
          </cell>
          <cell r="J160" t="str">
            <v>QH-2017-E</v>
          </cell>
          <cell r="K160">
            <v>2</v>
          </cell>
          <cell r="L160" t="str">
            <v>Chất lượng dịch vụ chăm sóc cư dân tại khu đô thị Ecopark</v>
          </cell>
          <cell r="M160">
            <v>0</v>
          </cell>
          <cell r="N160" t="str">
            <v>PGS.TS. Phan Chí Anh</v>
          </cell>
          <cell r="O160" t="str">
            <v>Trường Đại học Kinh tế - ĐHQGHN</v>
          </cell>
          <cell r="P160">
            <v>0</v>
          </cell>
          <cell r="Q160" t="str">
            <v>3572/QĐ-ĐHKT ngày 21/12/2018</v>
          </cell>
          <cell r="R160">
            <v>1238</v>
          </cell>
          <cell r="S160" t="str">
            <v>/ĐHKT-QĐ ngày 3/5/2019</v>
          </cell>
          <cell r="T160" t="str">
            <v>1238/ĐHKT-QĐ ngày 3/5/2019</v>
          </cell>
        </row>
        <row r="161">
          <cell r="C161" t="str">
            <v>Trần Ngọc Công 05/06/1989</v>
          </cell>
          <cell r="D161" t="str">
            <v>Trần Ngọc Công</v>
          </cell>
          <cell r="E161" t="str">
            <v>05/06/1989</v>
          </cell>
          <cell r="F161">
            <v>0</v>
          </cell>
          <cell r="G161" t="str">
            <v>Quản trị kinh doanh</v>
          </cell>
          <cell r="H161" t="str">
            <v>Quản trị kinh doanh</v>
          </cell>
          <cell r="I161">
            <v>60340102</v>
          </cell>
          <cell r="J161" t="str">
            <v>QH-2017-E</v>
          </cell>
          <cell r="K161">
            <v>2</v>
          </cell>
          <cell r="L161" t="str">
            <v>Quản trị chất lượng tại Công ty Nhựa đường Petrolimex</v>
          </cell>
          <cell r="M161">
            <v>0</v>
          </cell>
          <cell r="N161" t="str">
            <v>PGS.TS. Phan Chí Anh</v>
          </cell>
          <cell r="O161" t="str">
            <v>Trường Đại học Kinh tế - ĐHQGHN</v>
          </cell>
          <cell r="P161">
            <v>0</v>
          </cell>
          <cell r="Q161" t="str">
            <v>3572/QĐ-ĐHKT ngày 21/12/2018</v>
          </cell>
          <cell r="R161">
            <v>1239</v>
          </cell>
          <cell r="S161" t="str">
            <v>/ĐHKT-QĐ ngày 3/5/2019</v>
          </cell>
          <cell r="T161" t="str">
            <v>1239/ĐHKT-QĐ ngày 3/5/2019</v>
          </cell>
        </row>
        <row r="162">
          <cell r="C162" t="str">
            <v>Nguyễn Hồng Nhung 12/08/1992</v>
          </cell>
          <cell r="D162" t="str">
            <v>Nguyễn Hồng Nhung</v>
          </cell>
          <cell r="E162" t="str">
            <v>12/08/1992</v>
          </cell>
          <cell r="F162">
            <v>0</v>
          </cell>
          <cell r="G162" t="str">
            <v>Quản trị kinh doanh</v>
          </cell>
          <cell r="H162" t="str">
            <v>Quản trị kinh doanh</v>
          </cell>
          <cell r="I162">
            <v>60340102</v>
          </cell>
          <cell r="J162" t="str">
            <v>QH-2017-E</v>
          </cell>
          <cell r="K162">
            <v>2</v>
          </cell>
          <cell r="L162" t="str">
            <v>Đánh giá sự hài lòng của sinh viên nội trú đối với chất lượng dịch vụ ký túc xá tại Học viện Tài chính</v>
          </cell>
          <cell r="M162">
            <v>0</v>
          </cell>
          <cell r="N162" t="str">
            <v>TS. Bùi Hồng Cường</v>
          </cell>
          <cell r="O162" t="str">
            <v>Trường Đại học Kinh tế - ĐHQGHN</v>
          </cell>
          <cell r="P162">
            <v>0</v>
          </cell>
          <cell r="Q162" t="str">
            <v>3572/QĐ-ĐHKT ngày 21/12/2018</v>
          </cell>
          <cell r="R162">
            <v>1240</v>
          </cell>
          <cell r="S162" t="str">
            <v>/ĐHKT-QĐ ngày 3/5/2019</v>
          </cell>
          <cell r="T162" t="str">
            <v>1240/ĐHKT-QĐ ngày 3/5/2019</v>
          </cell>
        </row>
        <row r="163">
          <cell r="C163" t="str">
            <v>Nguyễn Quỳnh Anh 22/12/1994</v>
          </cell>
          <cell r="D163" t="str">
            <v>Nguyễn Quỳnh Anh</v>
          </cell>
          <cell r="E163" t="str">
            <v>22/12/1994</v>
          </cell>
          <cell r="F163">
            <v>0</v>
          </cell>
          <cell r="G163" t="str">
            <v>Quản trị kinh doanh</v>
          </cell>
          <cell r="H163" t="str">
            <v>Quản trị kinh doanh</v>
          </cell>
          <cell r="I163">
            <v>60340102</v>
          </cell>
          <cell r="J163" t="str">
            <v>QH-2017-E</v>
          </cell>
          <cell r="K163">
            <v>2</v>
          </cell>
          <cell r="L163" t="str">
            <v>Tuyển dụng nhân lực tại Công ty cổ phần Sách văn hóa tổng hợp Hòa Bình</v>
          </cell>
          <cell r="M163">
            <v>0</v>
          </cell>
          <cell r="N163" t="str">
            <v>TS. Đặng Thị Hương</v>
          </cell>
          <cell r="O163" t="str">
            <v>Trường Đại học Kinh tế - ĐHQGHN</v>
          </cell>
          <cell r="P163">
            <v>0</v>
          </cell>
          <cell r="Q163" t="str">
            <v>3572/QĐ-ĐHKT ngày 21/12/2018</v>
          </cell>
          <cell r="R163">
            <v>1241</v>
          </cell>
          <cell r="S163" t="str">
            <v>/ĐHKT-QĐ ngày 3/5/2019</v>
          </cell>
          <cell r="T163" t="str">
            <v>1241/ĐHKT-QĐ ngày 3/5/2019</v>
          </cell>
        </row>
        <row r="164">
          <cell r="C164" t="str">
            <v>Nguyễn Văn Cường 24/06/1989</v>
          </cell>
          <cell r="D164" t="str">
            <v>Nguyễn Văn Cường</v>
          </cell>
          <cell r="E164" t="str">
            <v>24/06/1989</v>
          </cell>
          <cell r="F164">
            <v>0</v>
          </cell>
          <cell r="G164" t="str">
            <v>Quản trị kinh doanh</v>
          </cell>
          <cell r="H164" t="str">
            <v>Quản trị kinh doanh</v>
          </cell>
          <cell r="I164">
            <v>60340102</v>
          </cell>
          <cell r="J164" t="str">
            <v>QH-2017-E</v>
          </cell>
          <cell r="K164">
            <v>2</v>
          </cell>
          <cell r="L164" t="str">
            <v>Tạo động lực làm việc cho người lao động tại Ngân hàng TMCP Công Thương Việt Nam - Chi nhánh Đông Hải Dương</v>
          </cell>
          <cell r="M164">
            <v>0</v>
          </cell>
          <cell r="N164" t="str">
            <v>TS. Đặng Thị Hương</v>
          </cell>
          <cell r="O164" t="str">
            <v>Trường Đại học Kinh tế - ĐHQGHN</v>
          </cell>
          <cell r="P164">
            <v>0</v>
          </cell>
          <cell r="Q164" t="str">
            <v>3572/QĐ-ĐHKT ngày 21/12/2018</v>
          </cell>
          <cell r="R164">
            <v>1242</v>
          </cell>
          <cell r="S164" t="str">
            <v>/ĐHKT-QĐ ngày 3/5/2019</v>
          </cell>
          <cell r="T164" t="str">
            <v>1242/ĐHKT-QĐ ngày 3/5/2019</v>
          </cell>
        </row>
        <row r="165">
          <cell r="C165" t="str">
            <v>Nguyễn Thùy Dương 02/12/1994</v>
          </cell>
          <cell r="D165" t="str">
            <v>Nguyễn Thùy Dương</v>
          </cell>
          <cell r="E165" t="str">
            <v>02/12/1994</v>
          </cell>
          <cell r="F165">
            <v>0</v>
          </cell>
          <cell r="G165" t="str">
            <v>Quản trị kinh doanh</v>
          </cell>
          <cell r="H165" t="str">
            <v>Quản trị kinh doanh</v>
          </cell>
          <cell r="I165">
            <v>60340102</v>
          </cell>
          <cell r="J165" t="str">
            <v>QH-2017-E</v>
          </cell>
          <cell r="K165">
            <v>2</v>
          </cell>
          <cell r="L165" t="str">
            <v>Tạo động lực cho người lao động tại Công ty TNHH Một thành viên Du lịch Công đoàn Việt Nam</v>
          </cell>
          <cell r="M165">
            <v>0</v>
          </cell>
          <cell r="N165" t="str">
            <v>TS. Đặng Thị Hương</v>
          </cell>
          <cell r="O165" t="str">
            <v>Trường Đại học Kinh tế - ĐHQGHN</v>
          </cell>
          <cell r="P165">
            <v>0</v>
          </cell>
          <cell r="Q165" t="str">
            <v>3572/QĐ-ĐHKT ngày 21/12/2018</v>
          </cell>
          <cell r="R165">
            <v>1243</v>
          </cell>
          <cell r="S165" t="str">
            <v>/ĐHKT-QĐ ngày 3/5/2019</v>
          </cell>
          <cell r="T165" t="str">
            <v>1243/ĐHKT-QĐ ngày 3/5/2019</v>
          </cell>
        </row>
        <row r="166">
          <cell r="C166" t="str">
            <v>Phạm Kim Ngân 25/08/1990</v>
          </cell>
          <cell r="D166" t="str">
            <v>Phạm Kim Ngân</v>
          </cell>
          <cell r="E166" t="str">
            <v>25/08/1990</v>
          </cell>
          <cell r="F166">
            <v>0</v>
          </cell>
          <cell r="G166" t="str">
            <v>Quản trị kinh doanh</v>
          </cell>
          <cell r="H166" t="str">
            <v>Quản trị kinh doanh</v>
          </cell>
          <cell r="I166">
            <v>60340102</v>
          </cell>
          <cell r="J166" t="str">
            <v>QH-2017-E</v>
          </cell>
          <cell r="K166">
            <v>2</v>
          </cell>
          <cell r="L166" t="str">
            <v>Sự hài lòng với công việc của nhân viên Viện khoa học Đo đạc và Bản đồ</v>
          </cell>
          <cell r="M166">
            <v>0</v>
          </cell>
          <cell r="N166" t="str">
            <v>TS. Đỗ Xuân Trường</v>
          </cell>
          <cell r="O166" t="str">
            <v>Trường Đại học Kinh tế - ĐHQGHN</v>
          </cell>
          <cell r="P166">
            <v>0</v>
          </cell>
          <cell r="Q166" t="str">
            <v>3572/QĐ-ĐHKT ngày 21/12/2018</v>
          </cell>
          <cell r="R166">
            <v>1244</v>
          </cell>
          <cell r="S166" t="str">
            <v>/ĐHKT-QĐ ngày 3/5/2019</v>
          </cell>
          <cell r="T166" t="str">
            <v>1244/ĐHKT-QĐ ngày 3/5/2019</v>
          </cell>
        </row>
        <row r="167">
          <cell r="C167" t="str">
            <v>Cao Thị Kim Thúy 28/06/1972</v>
          </cell>
          <cell r="D167" t="str">
            <v>Cao Thị Kim Thúy</v>
          </cell>
          <cell r="E167" t="str">
            <v>28/06/1972</v>
          </cell>
          <cell r="F167">
            <v>0</v>
          </cell>
          <cell r="G167" t="str">
            <v>Quản trị kinh doanh</v>
          </cell>
          <cell r="H167" t="str">
            <v>Quản trị kinh doanh</v>
          </cell>
          <cell r="I167">
            <v>60340102</v>
          </cell>
          <cell r="J167" t="str">
            <v>QH-2017-E</v>
          </cell>
          <cell r="K167">
            <v>2</v>
          </cell>
          <cell r="L167" t="str">
            <v>Quản trị nhân lực tại Trung tâm Đo kiểm và Sửa chữa thiết bị Viễn thông Mobifone</v>
          </cell>
          <cell r="M167">
            <v>0</v>
          </cell>
          <cell r="N167" t="str">
            <v>TS. Đỗ Xuân Trường</v>
          </cell>
          <cell r="O167" t="str">
            <v>Trường Đại học Kinh tế - ĐHQGHN</v>
          </cell>
          <cell r="P167">
            <v>0</v>
          </cell>
          <cell r="Q167" t="str">
            <v>3572/QĐ-ĐHKT ngày 21/12/2018</v>
          </cell>
          <cell r="R167">
            <v>1245</v>
          </cell>
          <cell r="S167" t="str">
            <v>/ĐHKT-QĐ ngày 3/5/2019</v>
          </cell>
          <cell r="T167" t="str">
            <v>1245/ĐHKT-QĐ ngày 3/5/2019</v>
          </cell>
        </row>
        <row r="168">
          <cell r="C168" t="str">
            <v>Nguyễn Thị Hồng Đào 20/10/1984</v>
          </cell>
          <cell r="D168" t="str">
            <v>Nguyễn Thị Hồng Đào</v>
          </cell>
          <cell r="E168" t="str">
            <v>20/10/1984</v>
          </cell>
          <cell r="F168">
            <v>0</v>
          </cell>
          <cell r="G168" t="str">
            <v>Quản trị kinh doanh</v>
          </cell>
          <cell r="H168" t="str">
            <v>Quản trị kinh doanh</v>
          </cell>
          <cell r="I168" t="str">
            <v>60340102</v>
          </cell>
          <cell r="J168" t="str">
            <v>QH-2017-E</v>
          </cell>
          <cell r="K168">
            <v>2</v>
          </cell>
          <cell r="L168" t="str">
            <v>Chất lượng dịch vụ tín dụng khách hàng cá nhân tại sở giao dịch 1 - Ngân hàng TMCP Quân Đội</v>
          </cell>
          <cell r="M168">
            <v>0</v>
          </cell>
          <cell r="N168" t="str">
            <v>TS. Lưu Thị Minh Ngọc</v>
          </cell>
          <cell r="O168" t="str">
            <v>Trường Đại học Kinh tế - ĐHQGHN</v>
          </cell>
          <cell r="P168">
            <v>0</v>
          </cell>
          <cell r="Q168" t="str">
            <v>3572/QĐ-ĐHKT ngày 21/12/2018</v>
          </cell>
          <cell r="R168">
            <v>1246</v>
          </cell>
          <cell r="S168" t="str">
            <v>/ĐHKT-QĐ ngày 3/5/2019</v>
          </cell>
          <cell r="T168" t="str">
            <v>1246/ĐHKT-QĐ ngày 3/5/2019</v>
          </cell>
        </row>
        <row r="169">
          <cell r="C169" t="str">
            <v>Bùi Thị Thúy Hằng 26/09/1992</v>
          </cell>
          <cell r="D169" t="str">
            <v>Bùi Thị Thúy Hằng</v>
          </cell>
          <cell r="E169" t="str">
            <v>26/09/1992</v>
          </cell>
          <cell r="F169">
            <v>0</v>
          </cell>
          <cell r="G169" t="str">
            <v>Quản trị kinh doanh</v>
          </cell>
          <cell r="H169" t="str">
            <v>Quản trị kinh doanh</v>
          </cell>
          <cell r="I169">
            <v>60340102</v>
          </cell>
          <cell r="J169" t="str">
            <v>QH-2017-E</v>
          </cell>
          <cell r="K169">
            <v>2</v>
          </cell>
          <cell r="L169" t="str">
            <v>Mối quan hệ giữa chất lượng dịch vụ và lòng trung thành của khách hàng tại Ngân hàng BIDV - Chi nhánh Quang Minh</v>
          </cell>
          <cell r="M169">
            <v>0</v>
          </cell>
          <cell r="N169" t="str">
            <v>TS. Lưu Thị Minh Ngọc</v>
          </cell>
          <cell r="O169" t="str">
            <v>Trường Đại học Kinh tế - ĐHQGHN</v>
          </cell>
          <cell r="P169">
            <v>0</v>
          </cell>
          <cell r="Q169" t="str">
            <v>3572/QĐ-ĐHKT ngày 21/12/2018</v>
          </cell>
          <cell r="R169">
            <v>1247</v>
          </cell>
          <cell r="S169" t="str">
            <v>/ĐHKT-QĐ ngày 3/5/2019</v>
          </cell>
          <cell r="T169" t="str">
            <v>1247/ĐHKT-QĐ ngày 3/5/2019</v>
          </cell>
        </row>
        <row r="170">
          <cell r="C170" t="str">
            <v>Đặng Thị Mai 27/03/1990</v>
          </cell>
          <cell r="D170" t="str">
            <v>Đặng Thị Mai</v>
          </cell>
          <cell r="E170" t="str">
            <v>27/03/1990</v>
          </cell>
          <cell r="F170">
            <v>0</v>
          </cell>
          <cell r="G170" t="str">
            <v>Quản trị kinh doanh</v>
          </cell>
          <cell r="H170" t="str">
            <v>Quản trị kinh doanh</v>
          </cell>
          <cell r="I170">
            <v>60340102</v>
          </cell>
          <cell r="J170" t="str">
            <v>QH-2017-E</v>
          </cell>
          <cell r="K170">
            <v>2</v>
          </cell>
          <cell r="L170" t="str">
            <v>Tác động của quảng cáo mạng xã hội tới hành vi mua sắm của người tiêu dùng đối với sản phẩm trang sức tại Thành phố Hà Nội</v>
          </cell>
          <cell r="M170">
            <v>0</v>
          </cell>
          <cell r="N170" t="str">
            <v>TS. Lưu Thị Minh Ngọc</v>
          </cell>
          <cell r="O170" t="str">
            <v>Trường Đại học Kinh tế - ĐHQGHN</v>
          </cell>
          <cell r="P170">
            <v>0</v>
          </cell>
          <cell r="Q170" t="str">
            <v>3572/QĐ-ĐHKT ngày 21/12/2018</v>
          </cell>
          <cell r="R170">
            <v>1248</v>
          </cell>
          <cell r="S170" t="str">
            <v>/ĐHKT-QĐ ngày 3/5/2019</v>
          </cell>
          <cell r="T170" t="str">
            <v>1248/ĐHKT-QĐ ngày 3/5/2019</v>
          </cell>
        </row>
        <row r="171">
          <cell r="C171" t="str">
            <v>Võ Hồ Thanh Trường 12/02/1987</v>
          </cell>
          <cell r="D171" t="str">
            <v>Võ Hồ Thanh Trường</v>
          </cell>
          <cell r="E171" t="str">
            <v>12/02/1987</v>
          </cell>
          <cell r="F171">
            <v>0</v>
          </cell>
          <cell r="G171" t="str">
            <v>Quản trị kinh doanh</v>
          </cell>
          <cell r="H171" t="str">
            <v>Quản trị kinh doanh</v>
          </cell>
          <cell r="I171">
            <v>60340102</v>
          </cell>
          <cell r="J171" t="str">
            <v>QH-2017-E</v>
          </cell>
          <cell r="K171">
            <v>2</v>
          </cell>
          <cell r="L171" t="str">
            <v>Tạo động lực làm việc cho cán bộ Đoàn Thị xã Hoàng Mai, tỉnh Nghệ An</v>
          </cell>
          <cell r="M171">
            <v>0</v>
          </cell>
          <cell r="N171" t="str">
            <v>TS. Nguyễn Hồng Chỉnh</v>
          </cell>
          <cell r="O171" t="str">
            <v>Học viện Tài Chính</v>
          </cell>
          <cell r="P171">
            <v>0</v>
          </cell>
          <cell r="Q171" t="str">
            <v>3572/QĐ-ĐHKT ngày 21/12/2018</v>
          </cell>
          <cell r="R171">
            <v>1249</v>
          </cell>
          <cell r="S171" t="str">
            <v>/ĐHKT-QĐ ngày 3/5/2019</v>
          </cell>
          <cell r="T171" t="str">
            <v>1249/ĐHKT-QĐ ngày 3/5/2019</v>
          </cell>
        </row>
        <row r="172">
          <cell r="C172" t="str">
            <v>Nguyễn Thị Minh Phương 28/10/1990</v>
          </cell>
          <cell r="D172" t="str">
            <v>Nguyễn Thị Minh Phương</v>
          </cell>
          <cell r="E172" t="str">
            <v>28/10/1990</v>
          </cell>
          <cell r="F172">
            <v>0</v>
          </cell>
          <cell r="G172" t="str">
            <v>Quản trị kinh doanh</v>
          </cell>
          <cell r="H172" t="str">
            <v>Quản trị kinh doanh</v>
          </cell>
          <cell r="I172">
            <v>60340102</v>
          </cell>
          <cell r="J172" t="str">
            <v>QH-2017-E</v>
          </cell>
          <cell r="K172">
            <v>2</v>
          </cell>
          <cell r="L172" t="str">
            <v>Đánh giá mức độ nhận thức của người tiêu dùng sản phẩm điện tử tại Hà Nội  về Trách nhiệm xã hội của doanh nghiệp: nghiên cứu điển hình công ty TNHH Samsung Electronics Việt Nam</v>
          </cell>
          <cell r="M172">
            <v>0</v>
          </cell>
          <cell r="N172" t="str">
            <v>TS. Nguyễn Phương Mai</v>
          </cell>
          <cell r="O172" t="str">
            <v>Trường Đại học Kinh tế - ĐHQGHN</v>
          </cell>
          <cell r="P172">
            <v>0</v>
          </cell>
          <cell r="Q172" t="str">
            <v>3572/QĐ-ĐHKT ngày 21/12/2018</v>
          </cell>
          <cell r="R172">
            <v>1250</v>
          </cell>
          <cell r="S172" t="str">
            <v>/ĐHKT-QĐ ngày 3/5/2019</v>
          </cell>
          <cell r="T172" t="str">
            <v>1250/ĐHKT-QĐ ngày 3/5/2019</v>
          </cell>
        </row>
        <row r="173">
          <cell r="C173" t="str">
            <v>Phạm Quang Tiến 13/02/1991</v>
          </cell>
          <cell r="D173" t="str">
            <v>Phạm Quang Tiến</v>
          </cell>
          <cell r="E173" t="str">
            <v>13/02/1991</v>
          </cell>
          <cell r="F173">
            <v>0</v>
          </cell>
          <cell r="G173" t="str">
            <v>Quản trị kinh doanh</v>
          </cell>
          <cell r="H173" t="str">
            <v>Quản trị kinh doanh</v>
          </cell>
          <cell r="I173">
            <v>60340102</v>
          </cell>
          <cell r="J173" t="str">
            <v>QH-2017-E</v>
          </cell>
          <cell r="K173">
            <v>2</v>
          </cell>
          <cell r="L173" t="str">
            <v>Ứng dụng KPI đánh giá kết quả thực hiện công việc nhân viên phòng kỹ thuật - Chất lượng Công ty TNHH kỹ thuật Quản lý Bay</v>
          </cell>
          <cell r="M173">
            <v>0</v>
          </cell>
          <cell r="N173" t="str">
            <v>TS. Nguyễn Phương Mai</v>
          </cell>
          <cell r="O173" t="str">
            <v>Trường Đại học Kinh tế - ĐHQGHN</v>
          </cell>
          <cell r="P173">
            <v>0</v>
          </cell>
          <cell r="Q173" t="str">
            <v>3572/QĐ-ĐHKT ngày 21/12/2018</v>
          </cell>
          <cell r="R173">
            <v>1251</v>
          </cell>
          <cell r="S173" t="str">
            <v>/ĐHKT-QĐ ngày 3/5/2019</v>
          </cell>
          <cell r="T173" t="str">
            <v>1251/ĐHKT-QĐ ngày 3/5/2019</v>
          </cell>
        </row>
        <row r="174">
          <cell r="C174" t="str">
            <v>Nguyễn Minh Đức 16/11/1995</v>
          </cell>
          <cell r="D174" t="str">
            <v xml:space="preserve">Nguyễn Minh Đức </v>
          </cell>
          <cell r="E174" t="str">
            <v>16/11/1995</v>
          </cell>
          <cell r="F174">
            <v>0</v>
          </cell>
          <cell r="G174" t="str">
            <v>Quản trị kinh doanh</v>
          </cell>
          <cell r="H174" t="str">
            <v>Quản trị kinh doanh</v>
          </cell>
          <cell r="I174">
            <v>60340102</v>
          </cell>
          <cell r="J174" t="str">
            <v>QH-2017-E</v>
          </cell>
          <cell r="K174">
            <v>2</v>
          </cell>
          <cell r="L174" t="str">
            <v>Các nhân tố ảnh hưởng đến sự lựa chọn dịch vụ của khách hàng cá nhân của Agribank tại Thành phố Nam Định</v>
          </cell>
          <cell r="M174">
            <v>0</v>
          </cell>
          <cell r="N174" t="str">
            <v>TS. Nguyễn Thị Phi Nga</v>
          </cell>
          <cell r="O174" t="str">
            <v>Trường Đại học Kinh tế - ĐHQGHN</v>
          </cell>
          <cell r="P174">
            <v>0</v>
          </cell>
          <cell r="Q174" t="str">
            <v>3572/QĐ-ĐHKT ngày 21/12/2018</v>
          </cell>
          <cell r="R174">
            <v>1252</v>
          </cell>
          <cell r="S174" t="str">
            <v>/ĐHKT-QĐ ngày 3/5/2019</v>
          </cell>
          <cell r="T174" t="str">
            <v>1252/ĐHKT-QĐ ngày 3/5/2019</v>
          </cell>
        </row>
        <row r="175">
          <cell r="C175" t="str">
            <v>Nguyễn Nhật Minh 11/06/1995</v>
          </cell>
          <cell r="D175" t="str">
            <v>Nguyễn Nhật Minh</v>
          </cell>
          <cell r="E175" t="str">
            <v>11/06/1995</v>
          </cell>
          <cell r="F175">
            <v>0</v>
          </cell>
          <cell r="G175" t="str">
            <v>Quản trị kinh doanh</v>
          </cell>
          <cell r="H175" t="str">
            <v>Quản trị kinh doanh</v>
          </cell>
          <cell r="I175">
            <v>60340102</v>
          </cell>
          <cell r="J175" t="str">
            <v>QH-2017-E</v>
          </cell>
          <cell r="K175">
            <v>2</v>
          </cell>
          <cell r="L175" t="str">
            <v>Giải pháp truyền thông Marketing cho phần mềm quản lý bán hàng Sapo của công ty cổ phần công nghệ Sapo</v>
          </cell>
          <cell r="M175">
            <v>0</v>
          </cell>
          <cell r="N175" t="str">
            <v>TS. Nguyễn Thị Phi Nga</v>
          </cell>
          <cell r="O175" t="str">
            <v>Trường Đại học Kinh tế - ĐHQGHN</v>
          </cell>
          <cell r="P175">
            <v>0</v>
          </cell>
          <cell r="Q175" t="str">
            <v>3572/QĐ-ĐHKT ngày 21/12/2018</v>
          </cell>
          <cell r="R175">
            <v>1253</v>
          </cell>
          <cell r="S175" t="str">
            <v>/ĐHKT-QĐ ngày 3/5/2019</v>
          </cell>
          <cell r="T175" t="str">
            <v>1253/ĐHKT-QĐ ngày 3/5/2019</v>
          </cell>
        </row>
        <row r="176">
          <cell r="C176" t="str">
            <v>Nguyễn Thị An 24/05/1994</v>
          </cell>
          <cell r="D176" t="str">
            <v>Nguyễn Thị An</v>
          </cell>
          <cell r="E176" t="str">
            <v>24/05/1994</v>
          </cell>
          <cell r="F176">
            <v>0</v>
          </cell>
          <cell r="G176" t="str">
            <v>Quản trị kinh doanh</v>
          </cell>
          <cell r="H176" t="str">
            <v>Quản trị kinh doanh</v>
          </cell>
          <cell r="I176">
            <v>60340102</v>
          </cell>
          <cell r="J176" t="str">
            <v>QH-2017-E</v>
          </cell>
          <cell r="K176">
            <v>2</v>
          </cell>
          <cell r="L176" t="str">
            <v>Hoạt động marketing sản phẩm gửi tiết kiệm cho khách hàng cá nhân tại ngân hàng TMCP Sài Gòn - Hà Nội (SHB)</v>
          </cell>
          <cell r="M176">
            <v>0</v>
          </cell>
          <cell r="N176" t="str">
            <v>TS. Nguyễn Thu Hà</v>
          </cell>
          <cell r="O176" t="str">
            <v>Trường Đại học Kinh tế - ĐHQGHN</v>
          </cell>
          <cell r="P176">
            <v>0</v>
          </cell>
          <cell r="Q176" t="str">
            <v>3572/QĐ-ĐHKT ngày 21/12/2018</v>
          </cell>
          <cell r="R176">
            <v>1254</v>
          </cell>
          <cell r="S176" t="str">
            <v>/ĐHKT-QĐ ngày 3/5/2019</v>
          </cell>
          <cell r="T176" t="str">
            <v>1254/ĐHKT-QĐ ngày 3/5/2019</v>
          </cell>
        </row>
        <row r="177">
          <cell r="C177" t="str">
            <v>Vũ Tư An 01/05/1991</v>
          </cell>
          <cell r="D177" t="str">
            <v>Vũ Tư An</v>
          </cell>
          <cell r="E177" t="str">
            <v>01/05/1991</v>
          </cell>
          <cell r="F177">
            <v>0</v>
          </cell>
          <cell r="G177" t="str">
            <v>Quản trị kinh doanh</v>
          </cell>
          <cell r="H177" t="str">
            <v>Quản trị kinh doanh</v>
          </cell>
          <cell r="I177">
            <v>60340102</v>
          </cell>
          <cell r="J177" t="str">
            <v>QH-2017-E</v>
          </cell>
          <cell r="K177">
            <v>2</v>
          </cell>
          <cell r="L177" t="str">
            <v>Quản trị chất lượng dịch vụ của hệ thống cửa hàng xăng dầu - Công ty TNHH MTV BCA - Thăng Long</v>
          </cell>
          <cell r="M177">
            <v>0</v>
          </cell>
          <cell r="N177" t="str">
            <v>TS. Trương Minh Đức</v>
          </cell>
          <cell r="O177" t="str">
            <v>Trường Đại học Kinh tế - ĐHQGHN</v>
          </cell>
          <cell r="P177">
            <v>0</v>
          </cell>
          <cell r="Q177" t="str">
            <v>3572/QĐ-ĐHKT ngày 21/12/2018</v>
          </cell>
          <cell r="R177">
            <v>1255</v>
          </cell>
          <cell r="S177" t="str">
            <v>/ĐHKT-QĐ ngày 3/5/2019</v>
          </cell>
          <cell r="T177" t="str">
            <v>1255/ĐHKT-QĐ ngày 3/5/2019</v>
          </cell>
        </row>
        <row r="178">
          <cell r="C178" t="str">
            <v>Trần Hồng Thái 25/07/1983</v>
          </cell>
          <cell r="D178" t="str">
            <v>Trần Hồng Thái</v>
          </cell>
          <cell r="E178" t="str">
            <v>25/07/1983</v>
          </cell>
          <cell r="F178">
            <v>0</v>
          </cell>
          <cell r="G178" t="str">
            <v>Quản trị kinh doanh</v>
          </cell>
          <cell r="H178" t="str">
            <v>Quản trị kinh doanh</v>
          </cell>
          <cell r="I178">
            <v>60340102</v>
          </cell>
          <cell r="J178" t="str">
            <v>QH-2017-E</v>
          </cell>
          <cell r="K178">
            <v>2</v>
          </cell>
          <cell r="L178" t="str">
            <v>Xây dựng định mức lao động tại Công ty Thương mại và Xuất nhập khẩu Viettel</v>
          </cell>
          <cell r="M178">
            <v>0</v>
          </cell>
          <cell r="N178" t="str">
            <v>TS. Trương Minh Đức</v>
          </cell>
          <cell r="O178" t="str">
            <v>Trường Đại học Kinh tế - ĐHQGHN</v>
          </cell>
          <cell r="P178">
            <v>0</v>
          </cell>
          <cell r="Q178" t="str">
            <v>3572/QĐ-ĐHKT ngày 21/12/2018</v>
          </cell>
          <cell r="R178">
            <v>1256</v>
          </cell>
          <cell r="S178" t="str">
            <v>/ĐHKT-QĐ ngày 3/5/2019</v>
          </cell>
          <cell r="T178" t="str">
            <v>1256/ĐHKT-QĐ ngày 3/5/2019</v>
          </cell>
        </row>
        <row r="179">
          <cell r="C179" t="str">
            <v>Đặng Xuân Quỳnh 16/07/1993</v>
          </cell>
          <cell r="D179" t="str">
            <v>Đặng Xuân Quỳnh</v>
          </cell>
          <cell r="E179" t="str">
            <v>16/07/1993</v>
          </cell>
          <cell r="F179">
            <v>0</v>
          </cell>
          <cell r="G179" t="str">
            <v>Quản trị kinh doanh</v>
          </cell>
          <cell r="H179" t="str">
            <v>Quản trị kinh doanh</v>
          </cell>
          <cell r="I179">
            <v>60340102</v>
          </cell>
          <cell r="J179" t="str">
            <v>QH-2017-E</v>
          </cell>
          <cell r="K179">
            <v>2</v>
          </cell>
          <cell r="L179" t="str">
            <v>Marketing Mix tại Tổng công ty cổ phần Bưu chính Viettel</v>
          </cell>
          <cell r="M179">
            <v>0</v>
          </cell>
          <cell r="N179" t="str">
            <v>TS. Vũ Thị Minh Hiền</v>
          </cell>
          <cell r="O179" t="str">
            <v>Trường Đại học Kinh tế - ĐHQGHN</v>
          </cell>
          <cell r="P179">
            <v>0</v>
          </cell>
          <cell r="Q179" t="str">
            <v>3572/QĐ-ĐHKT ngày 21/12/2018</v>
          </cell>
          <cell r="R179">
            <v>1257</v>
          </cell>
          <cell r="S179" t="str">
            <v>/ĐHKT-QĐ ngày 3/5/2019</v>
          </cell>
          <cell r="T179" t="str">
            <v>1257/ĐHKT-QĐ ngày 3/5/2019</v>
          </cell>
        </row>
        <row r="180">
          <cell r="C180" t="str">
            <v>Cao Thị Trang 30/11/1990</v>
          </cell>
          <cell r="D180" t="str">
            <v>Cao Thị Trang</v>
          </cell>
          <cell r="E180" t="str">
            <v>30/11/1990</v>
          </cell>
          <cell r="F180">
            <v>0</v>
          </cell>
          <cell r="G180" t="str">
            <v>Quản trị kinh doanh</v>
          </cell>
          <cell r="H180" t="str">
            <v>Quản trị kinh doanh</v>
          </cell>
          <cell r="I180">
            <v>60340102</v>
          </cell>
          <cell r="J180" t="str">
            <v>QH-2017-E</v>
          </cell>
          <cell r="K180">
            <v>2</v>
          </cell>
          <cell r="L180" t="str">
            <v>Marketing sản phẩm thẻ tín dụng tại Ngân hàng Thương mại cổ phần Việt Nam Thịnh Vượng</v>
          </cell>
          <cell r="M180">
            <v>0</v>
          </cell>
          <cell r="N180" t="str">
            <v>TS. Vũ Thị Minh Hiền</v>
          </cell>
          <cell r="O180" t="str">
            <v>Trường Đại học Kinh tế - ĐHQGHN</v>
          </cell>
          <cell r="P180">
            <v>0</v>
          </cell>
          <cell r="Q180" t="str">
            <v>3572/QĐ-ĐHKT ngày 21/12/2018</v>
          </cell>
          <cell r="R180">
            <v>1258</v>
          </cell>
          <cell r="S180" t="str">
            <v>/ĐHKT-QĐ ngày 3/5/2019</v>
          </cell>
          <cell r="T180" t="str">
            <v>1258/ĐHKT-QĐ ngày 3/5/2019</v>
          </cell>
        </row>
        <row r="181">
          <cell r="C181" t="str">
            <v>Trần Trung Tuấn 03/06/1979</v>
          </cell>
          <cell r="D181" t="str">
            <v>Trần Trung Tuấn</v>
          </cell>
          <cell r="E181" t="str">
            <v>03/06/1979</v>
          </cell>
          <cell r="F181">
            <v>0</v>
          </cell>
          <cell r="G181" t="str">
            <v>Quản trị kinh doanh</v>
          </cell>
          <cell r="H181" t="str">
            <v>Quản trị kinh doanh</v>
          </cell>
          <cell r="I181">
            <v>60340102</v>
          </cell>
          <cell r="J181" t="str">
            <v>QH-2017-E</v>
          </cell>
          <cell r="K181">
            <v>1</v>
          </cell>
          <cell r="L181" t="str">
            <v>Xây dựng chiến lược kinh doanh sản phẩm rau quả sạch bằng công nghệ thủy canh tại Công ty cổ phần IMC Đông Dương</v>
          </cell>
          <cell r="M181" t="str">
            <v>TS Nguyễn Thị Vũ Hà</v>
          </cell>
          <cell r="N181" t="str">
            <v>PGS.TS. Nhâm Phong Tuân</v>
          </cell>
          <cell r="O181" t="str">
            <v>Trường Đại học Kinh tế - ĐHQGHN</v>
          </cell>
          <cell r="P181">
            <v>0</v>
          </cell>
          <cell r="Q181" t="str">
            <v>1755/QĐ-ĐHKT ngày 2/7/2018</v>
          </cell>
          <cell r="R181">
            <v>1259</v>
          </cell>
          <cell r="S181" t="str">
            <v>/ĐHKT-QĐ ngày 3/5/2019</v>
          </cell>
          <cell r="T181" t="str">
            <v>1259/ĐHKT-QĐ ngày 3/5/2019</v>
          </cell>
        </row>
        <row r="182">
          <cell r="C182" t="str">
            <v>Nguyễn Hoài Nam 01/10/1986</v>
          </cell>
          <cell r="D182" t="str">
            <v>Nguyễn Hoài Nam</v>
          </cell>
          <cell r="E182" t="str">
            <v>01/10/1986</v>
          </cell>
          <cell r="F182">
            <v>0</v>
          </cell>
          <cell r="G182" t="str">
            <v>Quản trị kinh doanh</v>
          </cell>
          <cell r="H182" t="str">
            <v>Quản trị kinh doanh</v>
          </cell>
          <cell r="I182">
            <v>60340102</v>
          </cell>
          <cell r="J182" t="str">
            <v>QH-2017-E</v>
          </cell>
          <cell r="K182">
            <v>2</v>
          </cell>
          <cell r="L182" t="str">
            <v>Đánh giá mức độ hoàn thành công việc tại Nhà khách La Thành - Văn phòng chính phủ</v>
          </cell>
          <cell r="M182">
            <v>0</v>
          </cell>
          <cell r="N182" t="str">
            <v>GS.TS. Lê Quân</v>
          </cell>
          <cell r="O182" t="str">
            <v>Bộ lao động thương binh xã hội</v>
          </cell>
          <cell r="P182">
            <v>0</v>
          </cell>
          <cell r="Q182" t="str">
            <v>3572/QĐ-ĐHKT ngày 21/12/2018</v>
          </cell>
          <cell r="R182">
            <v>1260</v>
          </cell>
          <cell r="S182" t="str">
            <v>/ĐHKT-QĐ ngày 3/5/2019</v>
          </cell>
          <cell r="T182" t="str">
            <v>1260/ĐHKT-QĐ ngày 3/5/2019</v>
          </cell>
        </row>
        <row r="183">
          <cell r="C183" t="str">
            <v>Phạm Thị Mỹ Linh 12/06/1993</v>
          </cell>
          <cell r="D183" t="str">
            <v>Phạm Thị Mỹ Linh</v>
          </cell>
          <cell r="E183" t="str">
            <v>12/06/1993</v>
          </cell>
          <cell r="F183">
            <v>0</v>
          </cell>
          <cell r="G183" t="str">
            <v>Quản trị kinh doanh</v>
          </cell>
          <cell r="H183" t="str">
            <v>Quản trị kinh doanh</v>
          </cell>
          <cell r="I183">
            <v>60340102</v>
          </cell>
          <cell r="J183" t="str">
            <v>QH-2017-E</v>
          </cell>
          <cell r="K183">
            <v>2</v>
          </cell>
          <cell r="L183" t="str">
            <v>Chất lượng nguồn nhân lực của Công ty Cổ phần than Tây Nam Đá Mài - Vinacomin</v>
          </cell>
          <cell r="M183">
            <v>0</v>
          </cell>
          <cell r="N183" t="str">
            <v>PGS.TS. Đỗ Minh Cương</v>
          </cell>
          <cell r="O183" t="str">
            <v>Trường Đại học Kinh tế - ĐHQGHN</v>
          </cell>
          <cell r="P183">
            <v>0</v>
          </cell>
          <cell r="Q183" t="str">
            <v>3572/QĐ-ĐHKT ngày 21/12/2018</v>
          </cell>
          <cell r="R183">
            <v>1261</v>
          </cell>
          <cell r="S183" t="str">
            <v>/ĐHKT-QĐ ngày 3/5/2019</v>
          </cell>
          <cell r="T183" t="str">
            <v>1261/ĐHKT-QĐ ngày 3/5/2019</v>
          </cell>
        </row>
        <row r="184">
          <cell r="C184" t="str">
            <v>Phan Thanh Thúy 30/01/1990</v>
          </cell>
          <cell r="D184" t="str">
            <v>Phan Thanh Thúy</v>
          </cell>
          <cell r="E184" t="str">
            <v>30/01/1990</v>
          </cell>
          <cell r="F184">
            <v>0</v>
          </cell>
          <cell r="G184" t="str">
            <v>Quản trị kinh doanh</v>
          </cell>
          <cell r="H184" t="str">
            <v>Quản trị kinh doanh</v>
          </cell>
          <cell r="I184">
            <v>60340102</v>
          </cell>
          <cell r="J184" t="str">
            <v>QH-2017-E</v>
          </cell>
          <cell r="K184">
            <v>2</v>
          </cell>
          <cell r="L184" t="str">
            <v>Phát triển thị trường nước ngoài của công ty TNHH Thanh An giai đoạn 2020-2025</v>
          </cell>
          <cell r="M184">
            <v>0</v>
          </cell>
          <cell r="N184" t="str">
            <v>TS. Đinh Văn Toàn</v>
          </cell>
          <cell r="O184" t="str">
            <v>Đại học Quốc Gia Hà Nội</v>
          </cell>
          <cell r="P184">
            <v>0</v>
          </cell>
          <cell r="Q184" t="str">
            <v>3572/QĐ-ĐHKT ngày 21/12/2018</v>
          </cell>
          <cell r="R184">
            <v>1262</v>
          </cell>
          <cell r="S184" t="str">
            <v>/ĐHKT-QĐ ngày 3/5/2019</v>
          </cell>
          <cell r="T184" t="str">
            <v>1262/ĐHKT-QĐ ngày 3/5/2019</v>
          </cell>
        </row>
        <row r="185">
          <cell r="C185" t="str">
            <v>Đặng Văn Kỳ 28/04/1990</v>
          </cell>
          <cell r="D185" t="str">
            <v>Đặng Văn Kỳ</v>
          </cell>
          <cell r="E185" t="str">
            <v>28/04/1990</v>
          </cell>
          <cell r="F185">
            <v>0</v>
          </cell>
          <cell r="G185" t="str">
            <v>Quản trị kinh doanh</v>
          </cell>
          <cell r="H185" t="str">
            <v>Quản trị kinh doanh</v>
          </cell>
          <cell r="I185">
            <v>60340102</v>
          </cell>
          <cell r="J185" t="str">
            <v>QH-2017-E</v>
          </cell>
          <cell r="K185">
            <v>2</v>
          </cell>
          <cell r="L185" t="str">
            <v>Ứng dụng thẻ điểm cân bằng (BSC) tại công ty Hyperlogy</v>
          </cell>
          <cell r="M185">
            <v>0</v>
          </cell>
          <cell r="N185" t="str">
            <v>PGS.TS. Nhâm Phong Tuân</v>
          </cell>
          <cell r="O185" t="str">
            <v>Trường Đại học Kinh tế - ĐHQGHN</v>
          </cell>
          <cell r="P185">
            <v>0</v>
          </cell>
          <cell r="Q185" t="str">
            <v>3572/QĐ-ĐHKT ngày 21/12/2018</v>
          </cell>
          <cell r="R185">
            <v>1263</v>
          </cell>
          <cell r="S185" t="str">
            <v>/ĐHKT-QĐ ngày 3/5/2019</v>
          </cell>
          <cell r="T185" t="str">
            <v>1263/ĐHKT-QĐ ngày 3/5/2019</v>
          </cell>
        </row>
        <row r="186">
          <cell r="C186" t="str">
            <v>Nguyễn Thị Cẩm Nhung 08/08/1993</v>
          </cell>
          <cell r="D186" t="str">
            <v>Nguyễn Thị Cẩm Nhung</v>
          </cell>
          <cell r="E186" t="str">
            <v>08/08/1993</v>
          </cell>
          <cell r="F186">
            <v>0</v>
          </cell>
          <cell r="G186" t="str">
            <v>Quản trị kinh doanh</v>
          </cell>
          <cell r="H186" t="str">
            <v>Quản trị kinh doanh</v>
          </cell>
          <cell r="I186">
            <v>60340102</v>
          </cell>
          <cell r="J186" t="str">
            <v>QH-2017-E</v>
          </cell>
          <cell r="K186">
            <v>2</v>
          </cell>
          <cell r="L186" t="str">
            <v>Đãi ngộ nhân sự tại công ty dịch vụ Mobifone khu vực I</v>
          </cell>
          <cell r="M186">
            <v>0</v>
          </cell>
          <cell r="N186" t="str">
            <v>PGS.TS. Nhâm Phong Tuân</v>
          </cell>
          <cell r="O186" t="str">
            <v>Trường Đại học Kinh tế - ĐHQGHN</v>
          </cell>
          <cell r="P186">
            <v>0</v>
          </cell>
          <cell r="Q186" t="str">
            <v>3572/QĐ-ĐHKT ngày 21/12/2018</v>
          </cell>
          <cell r="R186">
            <v>1264</v>
          </cell>
          <cell r="S186" t="str">
            <v>/ĐHKT-QĐ ngày 3/5/2019</v>
          </cell>
          <cell r="T186" t="str">
            <v>1264/ĐHKT-QĐ ngày 3/5/2019</v>
          </cell>
        </row>
        <row r="187">
          <cell r="C187" t="str">
            <v>Hà Khắc Thành 17/10/1991</v>
          </cell>
          <cell r="D187" t="str">
            <v>Hà Khắc Thành</v>
          </cell>
          <cell r="E187" t="str">
            <v>17/10/1991</v>
          </cell>
          <cell r="F187">
            <v>0</v>
          </cell>
          <cell r="G187" t="str">
            <v>Quản trị kinh doanh</v>
          </cell>
          <cell r="H187" t="str">
            <v>Quản trị kinh doanh</v>
          </cell>
          <cell r="I187">
            <v>60340102</v>
          </cell>
          <cell r="J187" t="str">
            <v>QH-2017-E</v>
          </cell>
          <cell r="K187">
            <v>2</v>
          </cell>
          <cell r="L187" t="str">
            <v>Hiệu quả sản xuất kinh doanh của Công ty Trách nhiệm Hữu hạn Một thành viên Thông tin M1</v>
          </cell>
          <cell r="M187">
            <v>0</v>
          </cell>
          <cell r="N187" t="str">
            <v>PGS.TS. Phan Chí Anh</v>
          </cell>
          <cell r="O187" t="str">
            <v>Trường Đại học Kinh tế - ĐHQGHN</v>
          </cell>
          <cell r="P187">
            <v>0</v>
          </cell>
          <cell r="Q187" t="str">
            <v>3572/QĐ-ĐHKT ngày 21/12/2018</v>
          </cell>
          <cell r="R187">
            <v>1265</v>
          </cell>
          <cell r="S187" t="str">
            <v>/ĐHKT-QĐ ngày 3/5/2019</v>
          </cell>
          <cell r="T187" t="str">
            <v>1265/ĐHKT-QĐ ngày 3/5/2019</v>
          </cell>
        </row>
        <row r="188">
          <cell r="C188" t="str">
            <v>Phạm Đình Mạnh Hùng 10/03/1989</v>
          </cell>
          <cell r="D188" t="str">
            <v>Phạm Đình Mạnh Hùng</v>
          </cell>
          <cell r="E188" t="str">
            <v>10/03/1989</v>
          </cell>
          <cell r="F188">
            <v>0</v>
          </cell>
          <cell r="G188" t="str">
            <v>Quản trị kinh doanh</v>
          </cell>
          <cell r="H188" t="str">
            <v>Quản trị kinh doanh</v>
          </cell>
          <cell r="I188">
            <v>60340102</v>
          </cell>
          <cell r="J188" t="str">
            <v>QH-2017-E</v>
          </cell>
          <cell r="K188">
            <v>2</v>
          </cell>
          <cell r="L188" t="str">
            <v>Hoạch định chiến lược kinh doanh của Công ty cổ phần Maica</v>
          </cell>
          <cell r="M188">
            <v>0</v>
          </cell>
          <cell r="N188" t="str">
            <v>TS. Đặng Qúy Dương</v>
          </cell>
          <cell r="O188" t="str">
            <v>Trường Đại học Kinh tế - ĐHQGHN</v>
          </cell>
          <cell r="P188">
            <v>0</v>
          </cell>
          <cell r="Q188" t="str">
            <v>3572/QĐ-ĐHKT ngày 21/12/2018</v>
          </cell>
          <cell r="R188">
            <v>1266</v>
          </cell>
          <cell r="S188" t="str">
            <v>/ĐHKT-QĐ ngày 3/5/2019</v>
          </cell>
          <cell r="T188" t="str">
            <v>1266/ĐHKT-QĐ ngày 3/5/2019</v>
          </cell>
        </row>
        <row r="189">
          <cell r="C189" t="str">
            <v>Nguyễn Thị Ngọc Thái 17/11/1988</v>
          </cell>
          <cell r="D189" t="str">
            <v>Nguyễn Thị Ngọc Thái</v>
          </cell>
          <cell r="E189" t="str">
            <v>17/11/1988</v>
          </cell>
          <cell r="F189">
            <v>0</v>
          </cell>
          <cell r="G189" t="str">
            <v>Quản trị kinh doanh</v>
          </cell>
          <cell r="H189" t="str">
            <v>Quản trị kinh doanh</v>
          </cell>
          <cell r="I189">
            <v>60340102</v>
          </cell>
          <cell r="J189" t="str">
            <v>QH-2017-E</v>
          </cell>
          <cell r="K189">
            <v>2</v>
          </cell>
          <cell r="L189" t="str">
            <v>Chất lượng nguồn nhân lực của Trường Đại học Đông Đô</v>
          </cell>
          <cell r="M189">
            <v>0</v>
          </cell>
          <cell r="N189" t="str">
            <v>PGS.TS. Trần Anh Tài</v>
          </cell>
          <cell r="O189" t="str">
            <v>Trường Đại học Kinh tế - ĐHQGHN</v>
          </cell>
          <cell r="P189">
            <v>0</v>
          </cell>
          <cell r="Q189" t="str">
            <v>3572/QĐ-ĐHKT ngày 21/12/2018</v>
          </cell>
          <cell r="R189">
            <v>1267</v>
          </cell>
          <cell r="S189" t="str">
            <v>/ĐHKT-QĐ ngày 3/5/2019</v>
          </cell>
          <cell r="T189" t="str">
            <v>1267/ĐHKT-QĐ ngày 3/5/2019</v>
          </cell>
        </row>
        <row r="190">
          <cell r="C190" t="str">
            <v>Cao Thị Hồng 23/12/1978</v>
          </cell>
          <cell r="D190" t="str">
            <v>Cao Thị Hồng</v>
          </cell>
          <cell r="E190" t="str">
            <v>23/12/1978</v>
          </cell>
          <cell r="F190">
            <v>0</v>
          </cell>
          <cell r="G190" t="str">
            <v>Quản trị kinh doanh</v>
          </cell>
          <cell r="H190" t="str">
            <v>Quản trị kinh doanh</v>
          </cell>
          <cell r="I190">
            <v>60340102</v>
          </cell>
          <cell r="J190" t="str">
            <v>QH-2017-E</v>
          </cell>
          <cell r="K190">
            <v>2</v>
          </cell>
          <cell r="L190" t="str">
            <v>Truyền thông nội bộ tại Tổng công ty Viễn thông Mobifone giai đoạn 2020-2025</v>
          </cell>
          <cell r="M190">
            <v>0</v>
          </cell>
          <cell r="N190" t="str">
            <v>TS. Hồ Chí Dũng</v>
          </cell>
          <cell r="O190" t="str">
            <v>Trường Đại học Kinh tế - ĐHQGHN</v>
          </cell>
          <cell r="P190">
            <v>0</v>
          </cell>
          <cell r="Q190" t="str">
            <v>3572/QĐ-ĐHKT ngày 21/12/2018</v>
          </cell>
          <cell r="R190">
            <v>1268</v>
          </cell>
          <cell r="S190" t="str">
            <v>/ĐHKT-QĐ ngày 3/5/2019</v>
          </cell>
          <cell r="T190" t="str">
            <v>1268/ĐHKT-QĐ ngày 3/5/2019</v>
          </cell>
        </row>
        <row r="191">
          <cell r="C191" t="str">
            <v>Nguyễn Thị Thu Trang 01/08/1991</v>
          </cell>
          <cell r="D191" t="str">
            <v>Nguyễn Thị Thu Trang</v>
          </cell>
          <cell r="E191" t="str">
            <v>01/08/1991</v>
          </cell>
          <cell r="F191">
            <v>0</v>
          </cell>
          <cell r="G191" t="str">
            <v>Quản trị kinh doanh</v>
          </cell>
          <cell r="H191" t="str">
            <v>Quản trị kinh doanh</v>
          </cell>
          <cell r="I191">
            <v>60340102</v>
          </cell>
          <cell r="J191" t="str">
            <v>QH-2017-E</v>
          </cell>
          <cell r="K191">
            <v>2</v>
          </cell>
          <cell r="L191" t="str">
            <v>Chất lượng dịch vụ khách hàng cá nhân tại Ngân hàng Nông Nghiệp và Phát triển nông thôn Việt Nam - Chi nhánh Hà Nội 1</v>
          </cell>
          <cell r="M191">
            <v>0</v>
          </cell>
          <cell r="N191" t="str">
            <v>TS. Hồ Chí Dũng</v>
          </cell>
          <cell r="O191" t="str">
            <v>Trường Đại học Kinh tế - ĐHQGHN</v>
          </cell>
          <cell r="P191">
            <v>0</v>
          </cell>
          <cell r="Q191" t="str">
            <v>3572/QĐ-ĐHKT ngày 21/12/2018</v>
          </cell>
          <cell r="R191">
            <v>1269</v>
          </cell>
          <cell r="S191" t="str">
            <v>/ĐHKT-QĐ ngày 3/5/2019</v>
          </cell>
          <cell r="T191" t="str">
            <v>1269/ĐHKT-QĐ ngày 3/5/2019</v>
          </cell>
        </row>
        <row r="192">
          <cell r="C192" t="str">
            <v>Bùi Quang Tuấn 13/06/1981</v>
          </cell>
          <cell r="D192" t="str">
            <v>Bùi Quang Tuấn</v>
          </cell>
          <cell r="E192" t="str">
            <v>13/06/1981</v>
          </cell>
          <cell r="F192">
            <v>0</v>
          </cell>
          <cell r="G192" t="str">
            <v>Quản trị kinh doanh</v>
          </cell>
          <cell r="H192" t="str">
            <v>Quản trị kinh doanh</v>
          </cell>
          <cell r="I192">
            <v>60340102</v>
          </cell>
          <cell r="J192" t="str">
            <v>QH-2017-E</v>
          </cell>
          <cell r="K192">
            <v>2</v>
          </cell>
          <cell r="L192" t="str">
            <v>Chất lượng dịch vụ khách hàng cá nhân tại Ngân hàng TMCP Đầu tư và Phát triển Việt Nam - Chi nhánh Hoàn Kiếm</v>
          </cell>
          <cell r="M192">
            <v>0</v>
          </cell>
          <cell r="N192" t="str">
            <v>TS. Hồ Chí Dũng</v>
          </cell>
          <cell r="O192" t="str">
            <v>Trường Đại học Kinh tế - ĐHQGHN</v>
          </cell>
          <cell r="P192">
            <v>0</v>
          </cell>
          <cell r="Q192" t="str">
            <v>3572/QĐ-ĐHKT ngày 21/12/2018</v>
          </cell>
          <cell r="R192">
            <v>1270</v>
          </cell>
          <cell r="S192" t="str">
            <v>/ĐHKT-QĐ ngày 3/5/2019</v>
          </cell>
          <cell r="T192" t="str">
            <v>1270/ĐHKT-QĐ ngày 3/5/2019</v>
          </cell>
        </row>
        <row r="193">
          <cell r="C193" t="str">
            <v>Nguyễn Thị Thanh Nga 02/08/1994</v>
          </cell>
          <cell r="D193" t="str">
            <v>Nguyễn Thị Thanh Nga</v>
          </cell>
          <cell r="E193" t="str">
            <v>02/08/1994</v>
          </cell>
          <cell r="F193">
            <v>0</v>
          </cell>
          <cell r="G193" t="str">
            <v>Quản trị kinh doanh</v>
          </cell>
          <cell r="H193" t="str">
            <v>Quản trị kinh doanh</v>
          </cell>
          <cell r="I193">
            <v>60340102</v>
          </cell>
          <cell r="J193" t="str">
            <v>QH-2017-E</v>
          </cell>
          <cell r="K193">
            <v>2</v>
          </cell>
          <cell r="L193" t="str">
            <v>Chiến lược thích nghi của tập đoàn quốc tế Marriott tại Việt Nam: Trường hợp khách sạn JW Marriott Hanoi</v>
          </cell>
          <cell r="M193">
            <v>0</v>
          </cell>
          <cell r="N193" t="str">
            <v>TS. Nguyễn Thị Phi Nga</v>
          </cell>
          <cell r="O193" t="str">
            <v>Trường Đại học Kinh tế - ĐHQGHN</v>
          </cell>
          <cell r="P193">
            <v>0</v>
          </cell>
          <cell r="Q193" t="str">
            <v>3572/QĐ-ĐHKT ngày 21/12/2018</v>
          </cell>
          <cell r="R193">
            <v>1271</v>
          </cell>
          <cell r="S193" t="str">
            <v>/ĐHKT-QĐ ngày 3/5/2019</v>
          </cell>
          <cell r="T193" t="str">
            <v>1271/ĐHKT-QĐ ngày 3/5/2019</v>
          </cell>
        </row>
        <row r="194">
          <cell r="C194" t="str">
            <v>Trình Thị Huyền 16/04/1994</v>
          </cell>
          <cell r="D194" t="str">
            <v>Trình Thị Huyền</v>
          </cell>
          <cell r="E194" t="str">
            <v>16/04/1994</v>
          </cell>
          <cell r="F194">
            <v>0</v>
          </cell>
          <cell r="G194" t="str">
            <v>Quản trị kinh doanh</v>
          </cell>
          <cell r="H194" t="str">
            <v>Quản trị kinh doanh</v>
          </cell>
          <cell r="I194">
            <v>60340102</v>
          </cell>
          <cell r="J194" t="str">
            <v>QH-2017-E</v>
          </cell>
          <cell r="K194">
            <v>2</v>
          </cell>
          <cell r="L194" t="str">
            <v>Marketing sản phẩm thẻ tín dụng tại Ngân hàng TMCP Ngoại Thương Việt Nam - Chi nhánh Ba Đình</v>
          </cell>
          <cell r="M194">
            <v>0</v>
          </cell>
          <cell r="N194" t="str">
            <v>TS. Nguyễn Thu Hà</v>
          </cell>
          <cell r="O194" t="str">
            <v>Trường Đại học Kinh tế - ĐHQGHN</v>
          </cell>
          <cell r="P194">
            <v>0</v>
          </cell>
          <cell r="Q194" t="str">
            <v>3572/QĐ-ĐHKT ngày 21/12/2018</v>
          </cell>
          <cell r="R194">
            <v>1272</v>
          </cell>
          <cell r="S194" t="str">
            <v>/ĐHKT-QĐ ngày 3/5/2019</v>
          </cell>
          <cell r="T194" t="str">
            <v>1272/ĐHKT-QĐ ngày 3/5/2019</v>
          </cell>
        </row>
        <row r="195">
          <cell r="C195" t="str">
            <v>Lê Hồng Oanh 29/03/1993</v>
          </cell>
          <cell r="D195" t="str">
            <v>Lê Hồng Oanh</v>
          </cell>
          <cell r="E195" t="str">
            <v>29/03/1993</v>
          </cell>
          <cell r="F195">
            <v>0</v>
          </cell>
          <cell r="G195" t="str">
            <v>Quản trị kinh doanh</v>
          </cell>
          <cell r="H195" t="str">
            <v>Quản trị kinh doanh</v>
          </cell>
          <cell r="I195">
            <v>60340102</v>
          </cell>
          <cell r="J195" t="str">
            <v>QH-2017-E</v>
          </cell>
          <cell r="K195">
            <v>2</v>
          </cell>
          <cell r="L195" t="str">
            <v>Marketing-mix của Công ty cổ phần bán lẻ kỹ thuật số FPT</v>
          </cell>
          <cell r="M195">
            <v>0</v>
          </cell>
          <cell r="N195" t="str">
            <v>TS. Nguyễn Thu Hà</v>
          </cell>
          <cell r="O195" t="str">
            <v>Trường Đại học Kinh tế - ĐHQGHN</v>
          </cell>
          <cell r="P195">
            <v>0</v>
          </cell>
          <cell r="Q195" t="str">
            <v>3572/QĐ-ĐHKT ngày 21/12/2018</v>
          </cell>
          <cell r="R195">
            <v>1273</v>
          </cell>
          <cell r="S195" t="str">
            <v>/ĐHKT-QĐ ngày 3/5/2019</v>
          </cell>
          <cell r="T195" t="str">
            <v>1273/ĐHKT-QĐ ngày 3/5/2019</v>
          </cell>
        </row>
        <row r="196">
          <cell r="C196" t="str">
            <v>Nguyễn Hoàng Anh 26/10/1992</v>
          </cell>
          <cell r="D196" t="str">
            <v>Nguyễn Hoàng Anh</v>
          </cell>
          <cell r="E196" t="str">
            <v>26/10/1992</v>
          </cell>
          <cell r="F196">
            <v>0</v>
          </cell>
          <cell r="G196" t="str">
            <v>Quản trị kinh doanh</v>
          </cell>
          <cell r="H196" t="str">
            <v>Quản trị kinh doanh</v>
          </cell>
          <cell r="I196">
            <v>60340102</v>
          </cell>
          <cell r="J196" t="str">
            <v>QH-2017-E</v>
          </cell>
          <cell r="K196">
            <v>2</v>
          </cell>
          <cell r="L196" t="str">
            <v>Tác động của phong cách lãnh đạo tới động lực làm việc của nhân viên tại công ty TNHH MTV Exclusive Networks Việt Nam</v>
          </cell>
          <cell r="M196">
            <v>0</v>
          </cell>
          <cell r="N196" t="str">
            <v>TS. Nguyễn Thùy Dung</v>
          </cell>
          <cell r="O196" t="str">
            <v>Trường Đại học Kinh tế - ĐHQGHN</v>
          </cell>
          <cell r="P196">
            <v>0</v>
          </cell>
          <cell r="Q196" t="str">
            <v>3572/QĐ-ĐHKT ngày 21/12/2018</v>
          </cell>
          <cell r="R196">
            <v>1274</v>
          </cell>
          <cell r="S196" t="str">
            <v>/ĐHKT-QĐ ngày 3/5/2019</v>
          </cell>
          <cell r="T196" t="str">
            <v>1274/ĐHKT-QĐ ngày 3/5/2019</v>
          </cell>
        </row>
        <row r="197">
          <cell r="C197" t="str">
            <v>Bùi Đăng Dũng 25/04/1993</v>
          </cell>
          <cell r="D197" t="str">
            <v>Bùi Đăng Dũng</v>
          </cell>
          <cell r="E197" t="str">
            <v>25/04/1993</v>
          </cell>
          <cell r="F197">
            <v>0</v>
          </cell>
          <cell r="G197" t="str">
            <v>Quản trị kinh doanh</v>
          </cell>
          <cell r="H197" t="str">
            <v>Quản trị kinh doanh</v>
          </cell>
          <cell r="I197">
            <v>60340102</v>
          </cell>
          <cell r="J197" t="str">
            <v>QH-2017-E</v>
          </cell>
          <cell r="K197">
            <v>2</v>
          </cell>
          <cell r="L197" t="str">
            <v>Tạo động lực làm việc cho người lao động tại công ty cổ phần X20</v>
          </cell>
          <cell r="M197">
            <v>0</v>
          </cell>
          <cell r="N197" t="str">
            <v>TS. Nguyễn Thùy Dung</v>
          </cell>
          <cell r="O197" t="str">
            <v>Trường Đại học Kinh tế - ĐHQGHN</v>
          </cell>
          <cell r="P197">
            <v>0</v>
          </cell>
          <cell r="Q197" t="str">
            <v>3572/QĐ-ĐHKT ngày 21/12/2018</v>
          </cell>
          <cell r="R197">
            <v>1275</v>
          </cell>
          <cell r="S197" t="str">
            <v>/ĐHKT-QĐ ngày 3/5/2019</v>
          </cell>
          <cell r="T197" t="str">
            <v>1275/ĐHKT-QĐ ngày 3/5/2019</v>
          </cell>
        </row>
        <row r="198">
          <cell r="C198" t="str">
            <v>Nghiêm Đức Anh 15/03/1989</v>
          </cell>
          <cell r="D198" t="str">
            <v>Nghiêm Đức Anh</v>
          </cell>
          <cell r="E198" t="str">
            <v>15/03/1989</v>
          </cell>
          <cell r="F198">
            <v>0</v>
          </cell>
          <cell r="G198" t="str">
            <v>Quản trị kinh doanh</v>
          </cell>
          <cell r="H198" t="str">
            <v>Quản trị kinh doanh</v>
          </cell>
          <cell r="I198">
            <v>60340102</v>
          </cell>
          <cell r="J198" t="str">
            <v>QH-2017-E</v>
          </cell>
          <cell r="K198">
            <v>2</v>
          </cell>
          <cell r="L198" t="str">
            <v>Chất lượng nguồn nhân lực tại Tổng cục Hải quan, Bộ Tài chính</v>
          </cell>
          <cell r="M198">
            <v>0</v>
          </cell>
          <cell r="N198" t="str">
            <v>PGS.TS. Phí Mạnh Hồng</v>
          </cell>
          <cell r="O198" t="str">
            <v>Trường Đại học Kinh tế - ĐHQGHN</v>
          </cell>
          <cell r="P198">
            <v>0</v>
          </cell>
          <cell r="Q198" t="str">
            <v>3572/QĐ-ĐHKT ngày 21/12/2018</v>
          </cell>
          <cell r="R198">
            <v>1276</v>
          </cell>
          <cell r="S198" t="str">
            <v>/ĐHKT-QĐ ngày 3/5/2019</v>
          </cell>
          <cell r="T198" t="str">
            <v>1276/ĐHKT-QĐ ngày 3/5/2019</v>
          </cell>
        </row>
        <row r="199">
          <cell r="C199" t="str">
            <v>Đinh Thị Lan Hương 26/08/1992</v>
          </cell>
          <cell r="D199" t="str">
            <v>Đinh Thị Lan Hương</v>
          </cell>
          <cell r="E199" t="str">
            <v>26/08/1992</v>
          </cell>
          <cell r="F199">
            <v>0</v>
          </cell>
          <cell r="G199" t="str">
            <v>Quản trị kinh doanh</v>
          </cell>
          <cell r="H199" t="str">
            <v>Quản trị kinh doanh</v>
          </cell>
          <cell r="I199">
            <v>60340102</v>
          </cell>
          <cell r="J199" t="str">
            <v>QH-2017-E</v>
          </cell>
          <cell r="K199">
            <v>2</v>
          </cell>
          <cell r="L199" t="str">
            <v>Chất lượng nguồn nhân lực tại Bệnh viện Mắt, Tỉnh Ninh Bình</v>
          </cell>
          <cell r="M199">
            <v>0</v>
          </cell>
          <cell r="N199" t="str">
            <v>TS. Vũ Thị Minh Hiền</v>
          </cell>
          <cell r="O199" t="str">
            <v>Trường Đại học Kinh tế - ĐHQGHN</v>
          </cell>
          <cell r="P199">
            <v>0</v>
          </cell>
          <cell r="Q199" t="str">
            <v>3572/QĐ-ĐHKT ngày 21/12/2018</v>
          </cell>
          <cell r="R199">
            <v>1277</v>
          </cell>
          <cell r="S199" t="str">
            <v>/ĐHKT-QĐ ngày 3/5/2019</v>
          </cell>
          <cell r="T199" t="str">
            <v>1277/ĐHKT-QĐ ngày 3/5/2019</v>
          </cell>
        </row>
        <row r="200">
          <cell r="C200" t="str">
            <v>Nguyễn Văn Dũng 18/11/1976</v>
          </cell>
          <cell r="D200" t="str">
            <v>Nguyễn Văn Dũng</v>
          </cell>
          <cell r="E200" t="str">
            <v>18/11/1976</v>
          </cell>
          <cell r="F200">
            <v>0</v>
          </cell>
          <cell r="G200" t="str">
            <v>Quản trị kinh doanh</v>
          </cell>
          <cell r="H200" t="str">
            <v>Quản trị kinh doanh</v>
          </cell>
          <cell r="I200">
            <v>60340102</v>
          </cell>
          <cell r="J200" t="str">
            <v>QH-2017-E</v>
          </cell>
          <cell r="K200">
            <v>2</v>
          </cell>
          <cell r="L200" t="str">
            <v>Đào tạo nguồn nhân lực tại Tổng Công ty Điện lực Dầu khí Việt Nam</v>
          </cell>
          <cell r="M200">
            <v>0</v>
          </cell>
          <cell r="N200" t="str">
            <v>PGS.TS. Hoàng Văn Hải</v>
          </cell>
          <cell r="O200" t="str">
            <v>Trường Đại học Kinh tế - ĐHQGHN</v>
          </cell>
          <cell r="P200">
            <v>0</v>
          </cell>
          <cell r="Q200" t="str">
            <v>3572/QĐ-ĐHKT ngày 21/12/2018</v>
          </cell>
          <cell r="R200">
            <v>1278</v>
          </cell>
          <cell r="S200" t="str">
            <v>/ĐHKT-QĐ ngày 3/5/2019</v>
          </cell>
          <cell r="T200" t="str">
            <v>1278/ĐHKT-QĐ ngày 3/5/2019</v>
          </cell>
        </row>
        <row r="201">
          <cell r="C201" t="str">
            <v>Vương Văn Hạnh 18/05/1981</v>
          </cell>
          <cell r="D201" t="str">
            <v>Vương Văn Hạnh</v>
          </cell>
          <cell r="E201" t="str">
            <v>18/05/1981</v>
          </cell>
          <cell r="F201">
            <v>0</v>
          </cell>
          <cell r="G201" t="str">
            <v>Quản trị kinh doanh</v>
          </cell>
          <cell r="H201" t="str">
            <v>Quản trị kinh doanh</v>
          </cell>
          <cell r="I201">
            <v>60340102</v>
          </cell>
          <cell r="J201" t="str">
            <v>QH-2017-E</v>
          </cell>
          <cell r="K201">
            <v>2</v>
          </cell>
          <cell r="L201" t="str">
            <v>Tạo động lực làm việc cho cán bộ công nhân viên tại Công ty Cổ phần Tư vấn Công nghệ, thiết bị và kiểm định xây dựng - CONICO</v>
          </cell>
          <cell r="M201">
            <v>0</v>
          </cell>
          <cell r="N201" t="str">
            <v>PGS.TS. Hoàng Văn Hải</v>
          </cell>
          <cell r="O201" t="str">
            <v>Trường Đại học Kinh tế - ĐHQGHN</v>
          </cell>
          <cell r="P201">
            <v>0</v>
          </cell>
          <cell r="Q201" t="str">
            <v>3572/QĐ-ĐHKT ngày 21/12/2018</v>
          </cell>
          <cell r="R201">
            <v>1279</v>
          </cell>
          <cell r="S201" t="str">
            <v>/ĐHKT-QĐ ngày 3/5/2019</v>
          </cell>
          <cell r="T201" t="str">
            <v>1279/ĐHKT-QĐ ngày 3/5/2019</v>
          </cell>
        </row>
        <row r="202">
          <cell r="C202" t="str">
            <v>Nguyễn Thành Nhân 11/09/1992</v>
          </cell>
          <cell r="D202" t="str">
            <v>Nguyễn Thành Nhân</v>
          </cell>
          <cell r="E202" t="str">
            <v>11/09/1992</v>
          </cell>
          <cell r="F202">
            <v>0</v>
          </cell>
          <cell r="G202" t="str">
            <v>Quản trị kinh doanh</v>
          </cell>
          <cell r="H202" t="str">
            <v>Quản trị kinh doanh</v>
          </cell>
          <cell r="I202">
            <v>60340102</v>
          </cell>
          <cell r="J202" t="str">
            <v>QH-2017-E</v>
          </cell>
          <cell r="K202">
            <v>2</v>
          </cell>
          <cell r="L202" t="str">
            <v>Tạo động lực cho nhân sự công nghệ thông tin tại Trung tâm phần mềm và giải pháp viễn thông VIETTEL</v>
          </cell>
          <cell r="M202">
            <v>0</v>
          </cell>
          <cell r="N202" t="str">
            <v>PGS.TS. Hoàng Văn Hải</v>
          </cell>
          <cell r="O202" t="str">
            <v>Trường Đại học Kinh tế - ĐHQGHN</v>
          </cell>
          <cell r="P202">
            <v>0</v>
          </cell>
          <cell r="Q202" t="str">
            <v>3572/QĐ-ĐHKT ngày 21/12/2018</v>
          </cell>
          <cell r="R202">
            <v>1280</v>
          </cell>
          <cell r="S202" t="str">
            <v>/ĐHKT-QĐ ngày 3/5/2019</v>
          </cell>
          <cell r="T202" t="str">
            <v>1280/ĐHKT-QĐ ngày 3/5/2019</v>
          </cell>
        </row>
        <row r="203">
          <cell r="C203" t="str">
            <v>Chu Kim Chi 26/07/1993</v>
          </cell>
          <cell r="D203" t="str">
            <v>Chu Kim Chi</v>
          </cell>
          <cell r="E203" t="str">
            <v>26/07/1993</v>
          </cell>
          <cell r="F203">
            <v>0</v>
          </cell>
          <cell r="G203" t="str">
            <v>Tài chính - Ngân hàng</v>
          </cell>
          <cell r="H203" t="str">
            <v>Tài chính - Ngân hàng</v>
          </cell>
          <cell r="I203">
            <v>60340201</v>
          </cell>
          <cell r="J203" t="str">
            <v>QH-2017-E</v>
          </cell>
          <cell r="K203">
            <v>2</v>
          </cell>
          <cell r="L203" t="str">
            <v>Hiệu quả sử dụng vốn lưu động tại Công ty cổ phần công nghệ DSS Việt Nam</v>
          </cell>
          <cell r="M203">
            <v>0</v>
          </cell>
          <cell r="N203" t="str">
            <v>TS. Nguyễn Thị Nhung</v>
          </cell>
          <cell r="O203" t="str">
            <v xml:space="preserve"> Trường ĐH Kinh tế, ĐHQG Hà Nội</v>
          </cell>
          <cell r="P203">
            <v>0</v>
          </cell>
          <cell r="Q203" t="str">
            <v>3575/QĐ-ĐHKT ngày 21/12/2018</v>
          </cell>
          <cell r="R203">
            <v>1281</v>
          </cell>
          <cell r="S203" t="str">
            <v>/ĐHKT-QĐ ngày 3/5/2019</v>
          </cell>
          <cell r="T203" t="str">
            <v>1281/ĐHKT-QĐ ngày 3/5/2019</v>
          </cell>
        </row>
        <row r="204">
          <cell r="C204" t="str">
            <v>Nguyễn Tiến Đạt 27/11/1995</v>
          </cell>
          <cell r="D204" t="str">
            <v>Nguyễn Tiến Đạt</v>
          </cell>
          <cell r="E204" t="str">
            <v>27/11/1995</v>
          </cell>
          <cell r="F204">
            <v>0</v>
          </cell>
          <cell r="G204" t="str">
            <v>Tài chính - Ngân hàng</v>
          </cell>
          <cell r="H204" t="str">
            <v>Tài chính - Ngân hàng</v>
          </cell>
          <cell r="I204">
            <v>60340201</v>
          </cell>
          <cell r="J204" t="str">
            <v>QH-2017-E</v>
          </cell>
          <cell r="K204">
            <v>2</v>
          </cell>
          <cell r="L204" t="str">
            <v>Quản lý rủi ro tín dụng trong cho vay khách hàng doanh nghiệp tại Ngân hàng TMCP Bưu điện Liên Việt</v>
          </cell>
          <cell r="M204">
            <v>0</v>
          </cell>
          <cell r="N204" t="str">
            <v>PGS. TS. Trần Thị Thanh Tú</v>
          </cell>
          <cell r="O204" t="str">
            <v xml:space="preserve"> Trường ĐH Kinh tế, ĐHQG Hà Nội</v>
          </cell>
          <cell r="P204">
            <v>0</v>
          </cell>
          <cell r="Q204" t="str">
            <v>3575/QĐ-ĐHKT ngày 21/12/2018</v>
          </cell>
          <cell r="R204">
            <v>1282</v>
          </cell>
          <cell r="S204" t="str">
            <v>/ĐHKT-QĐ ngày 3/5/2019</v>
          </cell>
          <cell r="T204" t="str">
            <v>1282/ĐHKT-QĐ ngày 3/5/2019</v>
          </cell>
        </row>
        <row r="205">
          <cell r="C205" t="str">
            <v>Nguyễn Hà Lan Dung 23/10/1992</v>
          </cell>
          <cell r="D205" t="str">
            <v>Nguyễn Hà Lan Dung</v>
          </cell>
          <cell r="E205" t="str">
            <v>23/10/1992</v>
          </cell>
          <cell r="F205">
            <v>0</v>
          </cell>
          <cell r="G205" t="str">
            <v>Tài chính - Ngân hàng</v>
          </cell>
          <cell r="H205" t="str">
            <v>Tài chính - Ngân hàng</v>
          </cell>
          <cell r="I205">
            <v>60340201</v>
          </cell>
          <cell r="J205" t="str">
            <v>QH-2017-E</v>
          </cell>
          <cell r="K205">
            <v>2</v>
          </cell>
          <cell r="L205" t="str">
            <v>Mở rộng hoạt động cho vay tiêu dùng đối với khách hàng cá nhân tại Ngân hàng TMCP Đầu tư và Phát triển Việt Nam - Chi nhánh Bắc Ninh</v>
          </cell>
          <cell r="M205">
            <v>0</v>
          </cell>
          <cell r="N205" t="str">
            <v>TS. Nguyễn Xuân Thành</v>
          </cell>
          <cell r="O205" t="str">
            <v>Cục Thuế Hà Nội</v>
          </cell>
          <cell r="P205">
            <v>0</v>
          </cell>
          <cell r="Q205" t="str">
            <v>3575/QĐ-ĐHKT ngày 21/12/2018</v>
          </cell>
          <cell r="R205">
            <v>1283</v>
          </cell>
          <cell r="S205" t="str">
            <v>/ĐHKT-QĐ ngày 3/5/2019</v>
          </cell>
          <cell r="T205" t="str">
            <v>1283/ĐHKT-QĐ ngày 3/5/2019</v>
          </cell>
        </row>
        <row r="206">
          <cell r="C206" t="str">
            <v>Nguyễn Hữu Hà 24/08/1993</v>
          </cell>
          <cell r="D206" t="str">
            <v>Nguyễn Hữu Hà</v>
          </cell>
          <cell r="E206" t="str">
            <v>24/08/1993</v>
          </cell>
          <cell r="F206">
            <v>0</v>
          </cell>
          <cell r="G206" t="str">
            <v>Tài chính - Ngân hàng</v>
          </cell>
          <cell r="H206" t="str">
            <v>Tài chính - Ngân hàng</v>
          </cell>
          <cell r="I206">
            <v>60340201</v>
          </cell>
          <cell r="J206" t="str">
            <v>QH-2017-E</v>
          </cell>
          <cell r="K206">
            <v>2</v>
          </cell>
          <cell r="L206" t="str">
            <v>Phát triển hoạt động cho vay khách hàng cá nhân tại ngân hàng TMCP Việt Nam Thương Tín - Chi nhánh Hà Nội</v>
          </cell>
          <cell r="M206">
            <v>0</v>
          </cell>
          <cell r="N206" t="str">
            <v>PGS.TS. Lê Trung Thành</v>
          </cell>
          <cell r="O206" t="str">
            <v xml:space="preserve"> Trường ĐH Kinh tế, ĐHQG Hà Nội</v>
          </cell>
          <cell r="P206">
            <v>0</v>
          </cell>
          <cell r="Q206" t="str">
            <v>3575/QĐ-ĐHKT ngày 21/12/2018</v>
          </cell>
          <cell r="R206">
            <v>1284</v>
          </cell>
          <cell r="S206" t="str">
            <v>/ĐHKT-QĐ ngày 3/5/2019</v>
          </cell>
          <cell r="T206" t="str">
            <v>1284/ĐHKT-QĐ ngày 3/5/2019</v>
          </cell>
        </row>
        <row r="207">
          <cell r="C207" t="str">
            <v>Nguyễn Thị Mai Hương 22/09/1992</v>
          </cell>
          <cell r="D207" t="str">
            <v>Nguyễn Thị Mai Hương</v>
          </cell>
          <cell r="E207" t="str">
            <v>22/09/1992</v>
          </cell>
          <cell r="F207">
            <v>0</v>
          </cell>
          <cell r="G207" t="str">
            <v>Tài chính - Ngân hàng</v>
          </cell>
          <cell r="H207" t="str">
            <v>Tài chính - Ngân hàng</v>
          </cell>
          <cell r="I207">
            <v>60340201</v>
          </cell>
          <cell r="J207" t="str">
            <v>QH-2017-E</v>
          </cell>
          <cell r="K207">
            <v>2</v>
          </cell>
          <cell r="L207" t="str">
            <v>Quản trị rủi ro tín dụng theo BASEL II tại ngân hàng TMCP Đầu tư và Phát triển Việt Nam</v>
          </cell>
          <cell r="M207">
            <v>0</v>
          </cell>
          <cell r="N207" t="str">
            <v>TS. Nguyễn Phú Hà</v>
          </cell>
          <cell r="O207" t="str">
            <v xml:space="preserve"> Trường ĐH Kinh tế, ĐHQG Hà Nội</v>
          </cell>
          <cell r="P207">
            <v>0</v>
          </cell>
          <cell r="Q207" t="str">
            <v>3575/QĐ-ĐHKT ngày 21/12/2018</v>
          </cell>
          <cell r="R207">
            <v>1285</v>
          </cell>
          <cell r="S207" t="str">
            <v>/ĐHKT-QĐ ngày 3/5/2019</v>
          </cell>
          <cell r="T207" t="str">
            <v>1285/ĐHKT-QĐ ngày 3/5/2019</v>
          </cell>
        </row>
        <row r="208">
          <cell r="C208" t="str">
            <v>Bùi Diệu Hương 23/02/1995</v>
          </cell>
          <cell r="D208" t="str">
            <v>Bùi Diệu Hương</v>
          </cell>
          <cell r="E208" t="str">
            <v>23/02/1995</v>
          </cell>
          <cell r="F208">
            <v>0</v>
          </cell>
          <cell r="G208" t="str">
            <v>Tài chính - Ngân hàng</v>
          </cell>
          <cell r="H208" t="str">
            <v>Tài chính - Ngân hàng</v>
          </cell>
          <cell r="I208">
            <v>60340201</v>
          </cell>
          <cell r="J208" t="str">
            <v>QH-2017-E</v>
          </cell>
          <cell r="K208">
            <v>2</v>
          </cell>
          <cell r="L208" t="str">
            <v>Phát triển hoạt động cho vay tiêu dùng tại Ngân hàng Hợp tác xã Việt Nam</v>
          </cell>
          <cell r="M208">
            <v>0</v>
          </cell>
          <cell r="N208" t="str">
            <v>TS. Nguyễn Thế Hùng</v>
          </cell>
          <cell r="O208" t="str">
            <v xml:space="preserve"> Trường ĐH Kinh tế, ĐHQG Hà Nội</v>
          </cell>
          <cell r="P208">
            <v>0</v>
          </cell>
          <cell r="Q208" t="str">
            <v>3575/QĐ-ĐHKT ngày 21/12/2018</v>
          </cell>
          <cell r="R208">
            <v>1286</v>
          </cell>
          <cell r="S208" t="str">
            <v>/ĐHKT-QĐ ngày 3/5/2019</v>
          </cell>
          <cell r="T208" t="str">
            <v>1286/ĐHKT-QĐ ngày 3/5/2019</v>
          </cell>
        </row>
        <row r="209">
          <cell r="C209" t="str">
            <v>Nguyễn Thị Minh Huyền 11/08/1991</v>
          </cell>
          <cell r="D209" t="str">
            <v>Nguyễn Thị Minh Huyền</v>
          </cell>
          <cell r="E209" t="str">
            <v>11/08/1991</v>
          </cell>
          <cell r="F209">
            <v>0</v>
          </cell>
          <cell r="G209" t="str">
            <v>Tài chính - Ngân hàng</v>
          </cell>
          <cell r="H209" t="str">
            <v>Tài chính - Ngân hàng</v>
          </cell>
          <cell r="I209">
            <v>60340201</v>
          </cell>
          <cell r="J209" t="str">
            <v>QH-2017-E</v>
          </cell>
          <cell r="K209">
            <v>2</v>
          </cell>
          <cell r="L209" t="str">
            <v>Phát triển hoạt động cho vay doanh nghiệp nhỏ và vừa tại Ngân hàng TMCP Quân Đội</v>
          </cell>
          <cell r="M209">
            <v>0</v>
          </cell>
          <cell r="N209" t="str">
            <v>TS. Nguyễn Thế Hùng</v>
          </cell>
          <cell r="O209" t="str">
            <v xml:space="preserve"> Trường ĐH Kinh tế, ĐHQG Hà Nội</v>
          </cell>
          <cell r="P209">
            <v>0</v>
          </cell>
          <cell r="Q209" t="str">
            <v>3575/QĐ-ĐHKT ngày 21/12/2018</v>
          </cell>
          <cell r="R209">
            <v>1287</v>
          </cell>
          <cell r="S209" t="str">
            <v>/ĐHKT-QĐ ngày 3/5/2019</v>
          </cell>
          <cell r="T209" t="str">
            <v>1287/ĐHKT-QĐ ngày 3/5/2019</v>
          </cell>
        </row>
        <row r="210">
          <cell r="C210" t="str">
            <v>Nguyễn Thị Thu Huyền 19/08/1983</v>
          </cell>
          <cell r="D210" t="str">
            <v>Nguyễn Thị Thu Huyền</v>
          </cell>
          <cell r="E210" t="str">
            <v>19/08/1983</v>
          </cell>
          <cell r="F210">
            <v>0</v>
          </cell>
          <cell r="G210" t="str">
            <v>Tài chính - Ngân hàng</v>
          </cell>
          <cell r="H210" t="str">
            <v>Tài chính - Ngân hàng</v>
          </cell>
          <cell r="I210">
            <v>60340201</v>
          </cell>
          <cell r="J210" t="str">
            <v>QH-2017-E</v>
          </cell>
          <cell r="K210">
            <v>2</v>
          </cell>
          <cell r="L210" t="str">
            <v>Phát triển hoạt động tài chính tiêu dùng tại Công ty tài chính TNHH MB SHINSEI</v>
          </cell>
          <cell r="M210">
            <v>0</v>
          </cell>
          <cell r="N210" t="str">
            <v>TS. Đinh Thị Thanh Vân</v>
          </cell>
          <cell r="O210" t="str">
            <v xml:space="preserve"> Trường ĐH Kinh tế, ĐHQG Hà Nội</v>
          </cell>
          <cell r="P210">
            <v>0</v>
          </cell>
          <cell r="Q210" t="str">
            <v>3575/QĐ-ĐHKT ngày 21/12/2018</v>
          </cell>
          <cell r="R210">
            <v>1288</v>
          </cell>
          <cell r="S210" t="str">
            <v>/ĐHKT-QĐ ngày 3/5/2019</v>
          </cell>
          <cell r="T210" t="str">
            <v>1288/ĐHKT-QĐ ngày 3/5/2019</v>
          </cell>
        </row>
        <row r="211">
          <cell r="C211" t="str">
            <v>Lê Thị Mỹ Lệ 13/04/1986</v>
          </cell>
          <cell r="D211" t="str">
            <v>Lê Thị Mỹ Lệ</v>
          </cell>
          <cell r="E211" t="str">
            <v>13/04/1986</v>
          </cell>
          <cell r="F211">
            <v>0</v>
          </cell>
          <cell r="G211" t="str">
            <v>Tài chính - Ngân hàng</v>
          </cell>
          <cell r="H211" t="str">
            <v>Tài chính - Ngân hàng</v>
          </cell>
          <cell r="I211">
            <v>60340201</v>
          </cell>
          <cell r="J211" t="str">
            <v>QH-2017-E</v>
          </cell>
          <cell r="K211">
            <v>2</v>
          </cell>
          <cell r="L211" t="str">
            <v>Phát triển dịch vụ phi tín dụng tại Ngân hàng Nông nghiệp và Phát triển nông  thôn, chi nhánh Hòa Lạc - Hà Nội 1</v>
          </cell>
          <cell r="M211">
            <v>0</v>
          </cell>
          <cell r="N211" t="str">
            <v>TS. Nguyễn Xuân Thành</v>
          </cell>
          <cell r="O211" t="str">
            <v>Cục Thuế Hà Nội</v>
          </cell>
          <cell r="P211">
            <v>0</v>
          </cell>
          <cell r="Q211" t="str">
            <v>3575/QĐ-ĐHKT ngày 21/12/2018</v>
          </cell>
          <cell r="R211">
            <v>1289</v>
          </cell>
          <cell r="S211" t="str">
            <v>/ĐHKT-QĐ ngày 3/5/2019</v>
          </cell>
          <cell r="T211" t="str">
            <v>1289/ĐHKT-QĐ ngày 3/5/2019</v>
          </cell>
        </row>
        <row r="212">
          <cell r="C212" t="str">
            <v>Lê Hoàng Linh 29/10/1995</v>
          </cell>
          <cell r="D212" t="str">
            <v>Lê Hoàng Linh</v>
          </cell>
          <cell r="E212" t="str">
            <v>29/10/1995</v>
          </cell>
          <cell r="F212">
            <v>0</v>
          </cell>
          <cell r="G212" t="str">
            <v>Tài chính - Ngân hàng</v>
          </cell>
          <cell r="H212" t="str">
            <v>Tài chính - Ngân hàng</v>
          </cell>
          <cell r="I212">
            <v>60340201</v>
          </cell>
          <cell r="J212" t="str">
            <v>QH-2017-E</v>
          </cell>
          <cell r="K212">
            <v>2</v>
          </cell>
          <cell r="L212" t="str">
            <v>Quản lý tài chính tại Văn phòng đài tiếng nói Việt Nam</v>
          </cell>
          <cell r="M212">
            <v>0</v>
          </cell>
          <cell r="N212" t="str">
            <v>PGS.TS. Lê Trung Thành</v>
          </cell>
          <cell r="O212" t="str">
            <v xml:space="preserve"> Trường ĐH Kinh tế, ĐHQG Hà Nội</v>
          </cell>
          <cell r="P212">
            <v>0</v>
          </cell>
          <cell r="Q212" t="str">
            <v>3575/QĐ-ĐHKT ngày 21/12/2018</v>
          </cell>
          <cell r="R212">
            <v>1290</v>
          </cell>
          <cell r="S212" t="str">
            <v>/ĐHKT-QĐ ngày 3/5/2019</v>
          </cell>
          <cell r="T212" t="str">
            <v>1290/ĐHKT-QĐ ngày 3/5/2019</v>
          </cell>
        </row>
        <row r="213">
          <cell r="C213" t="str">
            <v>Nguyễn Khánh Linh 30/03/1993</v>
          </cell>
          <cell r="D213" t="str">
            <v>Nguyễn Khánh Linh</v>
          </cell>
          <cell r="E213" t="str">
            <v>30/03/1993</v>
          </cell>
          <cell r="F213">
            <v>0</v>
          </cell>
          <cell r="G213" t="str">
            <v>Tài chính - Ngân hàng</v>
          </cell>
          <cell r="H213" t="str">
            <v>Tài chính - Ngân hàng</v>
          </cell>
          <cell r="I213">
            <v>60340201</v>
          </cell>
          <cell r="J213" t="str">
            <v>QH-2017-E</v>
          </cell>
          <cell r="K213">
            <v>0</v>
          </cell>
          <cell r="L213" t="str">
            <v>Nghiên cứu tác động giữa đặc điểm của Hội đồng quản trị với khẩu vị rủi ro của ngân hàng thương mại cổ phần Việt Nam</v>
          </cell>
          <cell r="M213">
            <v>0</v>
          </cell>
          <cell r="N213" t="str">
            <v>PGS. TS. Trần Thị Thanh Tú</v>
          </cell>
          <cell r="O213" t="str">
            <v xml:space="preserve"> Trường ĐH Kinh tế, ĐHQG Hà Nội</v>
          </cell>
          <cell r="P213">
            <v>0</v>
          </cell>
          <cell r="Q213" t="str">
            <v>3575/QĐ-ĐHKT ngày 21/12/2018</v>
          </cell>
          <cell r="R213">
            <v>1291</v>
          </cell>
          <cell r="S213" t="str">
            <v>/ĐHKT-QĐ ngày 3/5/2019</v>
          </cell>
          <cell r="T213" t="str">
            <v>1291/ĐHKT-QĐ ngày 3/5/2019</v>
          </cell>
        </row>
        <row r="214">
          <cell r="C214" t="str">
            <v>Nguyễn Thị Sao Mai 12/06/1989</v>
          </cell>
          <cell r="D214" t="str">
            <v>Nguyễn Thị Sao Mai</v>
          </cell>
          <cell r="E214" t="str">
            <v>12/06/1989</v>
          </cell>
          <cell r="F214">
            <v>0</v>
          </cell>
          <cell r="G214" t="str">
            <v>Tài chính - Ngân hàng</v>
          </cell>
          <cell r="H214" t="str">
            <v>Tài chính - Ngân hàng</v>
          </cell>
          <cell r="I214">
            <v>60340201</v>
          </cell>
          <cell r="J214" t="str">
            <v>QH-2017-E</v>
          </cell>
          <cell r="K214">
            <v>2</v>
          </cell>
          <cell r="L214" t="str">
            <v>Quản trị rủi ro tín dụng tại Quỹ hỗ trợ phát triển hợp tác xã Trung Ương</v>
          </cell>
          <cell r="M214">
            <v>0</v>
          </cell>
          <cell r="N214" t="str">
            <v>PGS.TS. Lê Hoàng Nga</v>
          </cell>
          <cell r="O214" t="str">
            <v>Trung tâm Nghiên cứu khoa học và Đào tạo chứng khoán</v>
          </cell>
          <cell r="P214">
            <v>0</v>
          </cell>
          <cell r="Q214" t="str">
            <v>3575/QĐ-ĐHKT ngày 21/12/2018</v>
          </cell>
          <cell r="R214">
            <v>1292</v>
          </cell>
          <cell r="S214" t="str">
            <v>/ĐHKT-QĐ ngày 3/5/2019</v>
          </cell>
          <cell r="T214" t="str">
            <v>1292/ĐHKT-QĐ ngày 3/5/2019</v>
          </cell>
        </row>
        <row r="215">
          <cell r="C215" t="str">
            <v>Bùi Thanh Nam 09/09/1987</v>
          </cell>
          <cell r="D215" t="str">
            <v>Bùi Thanh Nam</v>
          </cell>
          <cell r="E215" t="str">
            <v>09/09/1987</v>
          </cell>
          <cell r="F215">
            <v>0</v>
          </cell>
          <cell r="G215" t="str">
            <v>Tài chính - Ngân hàng</v>
          </cell>
          <cell r="H215" t="str">
            <v>Tài chính - Ngân hàng</v>
          </cell>
          <cell r="I215">
            <v>60340201</v>
          </cell>
          <cell r="J215" t="str">
            <v>QH-2017-E</v>
          </cell>
          <cell r="K215">
            <v>2</v>
          </cell>
          <cell r="L215" t="str">
            <v>Quản trị rủi ro tín dụng tại ngân hàng TMCP Công thương Việt Nam - Chi nhánh Đông Hà Nội</v>
          </cell>
          <cell r="M215">
            <v>0</v>
          </cell>
          <cell r="N215" t="str">
            <v>PGS.TS. Trịnh Thị Hoa Mai</v>
          </cell>
          <cell r="O215" t="str">
            <v xml:space="preserve"> Trường ĐH Kinh tế, ĐHQG Hà Nội</v>
          </cell>
          <cell r="P215">
            <v>0</v>
          </cell>
          <cell r="Q215" t="str">
            <v>3575/QĐ-ĐHKT ngày 21/12/2018</v>
          </cell>
          <cell r="R215">
            <v>1293</v>
          </cell>
          <cell r="S215" t="str">
            <v>/ĐHKT-QĐ ngày 3/5/2019</v>
          </cell>
          <cell r="T215" t="str">
            <v>1293/ĐHKT-QĐ ngày 3/5/2019</v>
          </cell>
        </row>
        <row r="216">
          <cell r="C216" t="str">
            <v>Phùng Thị Thúy Nga 03/04/1993</v>
          </cell>
          <cell r="D216" t="str">
            <v>Phùng Thị Thúy Nga</v>
          </cell>
          <cell r="E216" t="str">
            <v>03/04/1993</v>
          </cell>
          <cell r="F216">
            <v>0</v>
          </cell>
          <cell r="G216" t="str">
            <v>Tài chính - Ngân hàng</v>
          </cell>
          <cell r="H216" t="str">
            <v>Tài chính - Ngân hàng</v>
          </cell>
          <cell r="I216">
            <v>60340201</v>
          </cell>
          <cell r="J216" t="str">
            <v>QH-2017-E</v>
          </cell>
          <cell r="K216">
            <v>2</v>
          </cell>
          <cell r="L216" t="str">
            <v>Áp dụng Basel II trong quản trị rủi ro của các Ngân hàng Thương mại Việt Nam</v>
          </cell>
          <cell r="M216">
            <v>0</v>
          </cell>
          <cell r="N216" t="str">
            <v>TS Phạm Bảo Khánh</v>
          </cell>
          <cell r="O216" t="str">
            <v>Bảo hiểm tiền gửi Việt Nam</v>
          </cell>
          <cell r="P216">
            <v>0</v>
          </cell>
          <cell r="Q216" t="str">
            <v>3575/QĐ-ĐHKT ngày 21/12/2018</v>
          </cell>
          <cell r="R216">
            <v>1294</v>
          </cell>
          <cell r="S216" t="str">
            <v>/ĐHKT-QĐ ngày 3/5/2019</v>
          </cell>
          <cell r="T216" t="str">
            <v>1294/ĐHKT-QĐ ngày 3/5/2019</v>
          </cell>
        </row>
        <row r="217">
          <cell r="C217" t="str">
            <v>Quảng Thị Thu Nga 18/02/1990</v>
          </cell>
          <cell r="D217" t="str">
            <v>Quảng Thị Thu Nga</v>
          </cell>
          <cell r="E217" t="str">
            <v>18/02/1990</v>
          </cell>
          <cell r="F217">
            <v>0</v>
          </cell>
          <cell r="G217" t="str">
            <v>Tài chính - Ngân hàng</v>
          </cell>
          <cell r="H217" t="str">
            <v>Tài chính - Ngân hàng</v>
          </cell>
          <cell r="I217">
            <v>60340201</v>
          </cell>
          <cell r="J217" t="str">
            <v>QH-2017-E</v>
          </cell>
          <cell r="K217">
            <v>2</v>
          </cell>
          <cell r="L217" t="str">
            <v>Phát triển dịch vụ thẻ tại Ngân hàng Thương mại  Cổ phần Công Thương Việt Nam - Chi nhánh Vĩnh Phúc</v>
          </cell>
          <cell r="M217">
            <v>0</v>
          </cell>
          <cell r="N217" t="str">
            <v>TS. Phạm Minh Tuấn</v>
          </cell>
          <cell r="O217" t="str">
            <v xml:space="preserve"> Trường ĐH Kinh tế, ĐHQG Hà Nội</v>
          </cell>
          <cell r="P217">
            <v>0</v>
          </cell>
          <cell r="Q217" t="str">
            <v>3575/QĐ-ĐHKT ngày 21/12/2018</v>
          </cell>
          <cell r="R217">
            <v>1295</v>
          </cell>
          <cell r="S217" t="str">
            <v>/ĐHKT-QĐ ngày 3/5/2019</v>
          </cell>
          <cell r="T217" t="str">
            <v>1295/ĐHKT-QĐ ngày 3/5/2019</v>
          </cell>
        </row>
        <row r="218">
          <cell r="C218" t="str">
            <v>Lê Thị Hồng Nhung 18/04/1995</v>
          </cell>
          <cell r="D218" t="str">
            <v>Lê Thị Hồng Nhung</v>
          </cell>
          <cell r="E218" t="str">
            <v>18/04/1995</v>
          </cell>
          <cell r="F218">
            <v>0</v>
          </cell>
          <cell r="G218" t="str">
            <v>Tài chính - Ngân hàng</v>
          </cell>
          <cell r="H218" t="str">
            <v>Tài chính - Ngân hàng</v>
          </cell>
          <cell r="I218">
            <v>60340201</v>
          </cell>
          <cell r="J218" t="str">
            <v>QH-2017-E</v>
          </cell>
          <cell r="K218">
            <v>2</v>
          </cell>
          <cell r="L218" t="str">
            <v>Phát triển dịch vụ ngân hàng bán lẻ tại ngân hàng TMCP Đông Nam Á - Chi nhánh Cầu Giấy</v>
          </cell>
          <cell r="M218">
            <v>0</v>
          </cell>
          <cell r="N218" t="str">
            <v>PGS.TS. Nguyễn Văn Hiệu</v>
          </cell>
          <cell r="O218" t="str">
            <v xml:space="preserve"> Trường ĐH Kinh tế, ĐHQG Hà Nội</v>
          </cell>
          <cell r="P218">
            <v>0</v>
          </cell>
          <cell r="Q218" t="str">
            <v>3575/QĐ-ĐHKT ngày 21/12/2018</v>
          </cell>
          <cell r="R218">
            <v>1296</v>
          </cell>
          <cell r="S218" t="str">
            <v>/ĐHKT-QĐ ngày 3/5/2019</v>
          </cell>
          <cell r="T218" t="str">
            <v>1296/ĐHKT-QĐ ngày 3/5/2019</v>
          </cell>
        </row>
        <row r="219">
          <cell r="C219" t="str">
            <v>Lê Thanh Sơn 12/07/1986</v>
          </cell>
          <cell r="D219" t="str">
            <v>Lê Thanh Sơn</v>
          </cell>
          <cell r="E219" t="str">
            <v>12/07/1986</v>
          </cell>
          <cell r="F219">
            <v>0</v>
          </cell>
          <cell r="G219" t="str">
            <v>Tài chính - Ngân hàng</v>
          </cell>
          <cell r="H219" t="str">
            <v>Tài chính - Ngân hàng</v>
          </cell>
          <cell r="I219">
            <v>60340201</v>
          </cell>
          <cell r="J219" t="str">
            <v>QH-2017-E</v>
          </cell>
          <cell r="K219">
            <v>2</v>
          </cell>
          <cell r="L219" t="str">
            <v>Ứng dụng thẻ điểm cân bằng vào quản trị hoạt động kinh doanh tại Ngân hàng TMCP Đầu tư và Phát triển Việt Nam - Chi nhánh Thanh Xuân</v>
          </cell>
          <cell r="M219">
            <v>0</v>
          </cell>
          <cell r="N219" t="str">
            <v>PGS.TS. Nguyễn Văn Hiệu</v>
          </cell>
          <cell r="O219" t="str">
            <v xml:space="preserve"> Trường ĐH Kinh tế, ĐHQG Hà Nội</v>
          </cell>
          <cell r="P219">
            <v>0</v>
          </cell>
          <cell r="Q219" t="str">
            <v>3575/QĐ-ĐHKT ngày 21/12/2018</v>
          </cell>
          <cell r="R219">
            <v>1297</v>
          </cell>
          <cell r="S219" t="str">
            <v>/ĐHKT-QĐ ngày 3/5/2019</v>
          </cell>
          <cell r="T219" t="str">
            <v>1297/ĐHKT-QĐ ngày 3/5/2019</v>
          </cell>
        </row>
        <row r="220">
          <cell r="C220" t="str">
            <v>Trần Chung Thành 26/06/1989</v>
          </cell>
          <cell r="D220" t="str">
            <v>Trần Chung Thành</v>
          </cell>
          <cell r="E220" t="str">
            <v>26/06/1989</v>
          </cell>
          <cell r="F220">
            <v>0</v>
          </cell>
          <cell r="G220" t="str">
            <v>Tài chính - Ngân hàng</v>
          </cell>
          <cell r="H220" t="str">
            <v>Tài chính - Ngân hàng</v>
          </cell>
          <cell r="I220">
            <v>60340201</v>
          </cell>
          <cell r="J220" t="str">
            <v>QH-2017-E</v>
          </cell>
          <cell r="K220">
            <v>2</v>
          </cell>
          <cell r="L220" t="str">
            <v>Phát triển dịch vụ thẻ tại Ngân hàng TMCP Đầu tư và Phát triển Việt Nam - Chi nhánh Đại La</v>
          </cell>
          <cell r="M220">
            <v>0</v>
          </cell>
          <cell r="N220" t="str">
            <v>TS Hoàng Việt Trung</v>
          </cell>
          <cell r="O220" t="str">
            <v>Ngân hàng Nhà nước Việt Nam</v>
          </cell>
          <cell r="P220">
            <v>0</v>
          </cell>
          <cell r="Q220" t="str">
            <v>3575/QĐ-ĐHKT ngày 21/12/2018</v>
          </cell>
          <cell r="R220">
            <v>1298</v>
          </cell>
          <cell r="S220" t="str">
            <v>/ĐHKT-QĐ ngày 3/5/2019</v>
          </cell>
          <cell r="T220" t="str">
            <v>1298/ĐHKT-QĐ ngày 3/5/2019</v>
          </cell>
        </row>
        <row r="221">
          <cell r="C221" t="str">
            <v>Vương Thu Thảo 09/07/1991</v>
          </cell>
          <cell r="D221" t="str">
            <v>Vương Thu Thảo</v>
          </cell>
          <cell r="E221" t="str">
            <v>09/07/1991</v>
          </cell>
          <cell r="F221">
            <v>0</v>
          </cell>
          <cell r="G221" t="str">
            <v>Tài chính - Ngân hàng</v>
          </cell>
          <cell r="H221" t="str">
            <v>Tài chính - Ngân hàng</v>
          </cell>
          <cell r="I221">
            <v>60340201</v>
          </cell>
          <cell r="J221" t="str">
            <v>QH-2017-E</v>
          </cell>
          <cell r="K221">
            <v>2</v>
          </cell>
          <cell r="L221" t="str">
            <v>Chất lượng dịch vụ thẻ tại ngân hàng thương mại trách nhiệm hữu hạn một thành viên Dầu khí Toàn cầu - Chi nhánh Thăng Long</v>
          </cell>
          <cell r="M221">
            <v>0</v>
          </cell>
          <cell r="N221" t="str">
            <v>TS. Đinh Thị Thanh Vân</v>
          </cell>
          <cell r="O221" t="str">
            <v xml:space="preserve"> Trường ĐH Kinh tế, ĐHQG Hà Nội</v>
          </cell>
          <cell r="P221">
            <v>0</v>
          </cell>
          <cell r="Q221" t="str">
            <v>3575/QĐ-ĐHKT ngày 21/12/2018</v>
          </cell>
          <cell r="R221">
            <v>1299</v>
          </cell>
          <cell r="S221" t="str">
            <v>/ĐHKT-QĐ ngày 3/5/2019</v>
          </cell>
          <cell r="T221" t="str">
            <v>1299/ĐHKT-QĐ ngày 3/5/2019</v>
          </cell>
        </row>
        <row r="222">
          <cell r="C222" t="str">
            <v>Mai Thị Thư 09/03/1994</v>
          </cell>
          <cell r="D222" t="str">
            <v>Mai Thị Thư</v>
          </cell>
          <cell r="E222" t="str">
            <v>09/03/1994</v>
          </cell>
          <cell r="F222">
            <v>0</v>
          </cell>
          <cell r="G222" t="str">
            <v>Tài chính - Ngân hàng</v>
          </cell>
          <cell r="H222" t="str">
            <v>Tài chính - Ngân hàng</v>
          </cell>
          <cell r="I222">
            <v>60340201</v>
          </cell>
          <cell r="J222" t="str">
            <v>QH-2017-E</v>
          </cell>
          <cell r="K222">
            <v>2</v>
          </cell>
          <cell r="L222" t="str">
            <v>Hiệu quả quản trị dòng tiền tại công ty cổ phần CLAY Việt Nam</v>
          </cell>
          <cell r="M222">
            <v>0</v>
          </cell>
          <cell r="N222" t="str">
            <v>TS. Đỗ Hồng Nhung</v>
          </cell>
          <cell r="O222" t="str">
            <v>Trường ĐH Kinh tế Quốc dân</v>
          </cell>
          <cell r="P222">
            <v>0</v>
          </cell>
          <cell r="Q222" t="str">
            <v>3575/QĐ-ĐHKT ngày 21/12/2018</v>
          </cell>
          <cell r="R222">
            <v>1300</v>
          </cell>
          <cell r="S222" t="str">
            <v>/ĐHKT-QĐ ngày 3/5/2019</v>
          </cell>
          <cell r="T222" t="str">
            <v>1300/ĐHKT-QĐ ngày 3/5/2019</v>
          </cell>
        </row>
        <row r="223">
          <cell r="C223" t="str">
            <v>Lê Nguyên Tùng 08/11/1994</v>
          </cell>
          <cell r="D223" t="str">
            <v>Lê Nguyên Tùng</v>
          </cell>
          <cell r="E223" t="str">
            <v>08/11/1994</v>
          </cell>
          <cell r="F223">
            <v>0</v>
          </cell>
          <cell r="G223" t="str">
            <v>Tài chính - Ngân hàng</v>
          </cell>
          <cell r="H223" t="str">
            <v>Tài chính - Ngân hàng</v>
          </cell>
          <cell r="I223">
            <v>60340201</v>
          </cell>
          <cell r="J223" t="str">
            <v>QH-2017-E</v>
          </cell>
          <cell r="K223">
            <v>2</v>
          </cell>
          <cell r="L223" t="str">
            <v>Quản lý thu ngân sách nhà nước trên địa bàn tỉnh Hà Nam</v>
          </cell>
          <cell r="M223">
            <v>0</v>
          </cell>
          <cell r="N223" t="str">
            <v>PGS.TS. Nguyễn Văn Hiệu</v>
          </cell>
          <cell r="O223" t="str">
            <v xml:space="preserve"> Trường ĐH Kinh tế, ĐHQG Hà Nội</v>
          </cell>
          <cell r="P223">
            <v>0</v>
          </cell>
          <cell r="Q223" t="str">
            <v>3575/QĐ-ĐHKT ngày 21/12/2018</v>
          </cell>
          <cell r="R223">
            <v>1301</v>
          </cell>
          <cell r="S223" t="str">
            <v>/ĐHKT-QĐ ngày 3/5/2019</v>
          </cell>
          <cell r="T223" t="str">
            <v>1301/ĐHKT-QĐ ngày 3/5/2019</v>
          </cell>
        </row>
        <row r="224">
          <cell r="C224" t="str">
            <v>Lưu Thị Kim Tuyến 19/02/1989</v>
          </cell>
          <cell r="D224" t="str">
            <v>Lưu Thị Kim Tuyến</v>
          </cell>
          <cell r="E224" t="str">
            <v>19/02/1989</v>
          </cell>
          <cell r="F224">
            <v>0</v>
          </cell>
          <cell r="G224" t="str">
            <v>Tài chính - Ngân hàng</v>
          </cell>
          <cell r="H224" t="str">
            <v>Tài chính - Ngân hàng</v>
          </cell>
          <cell r="I224">
            <v>60340201</v>
          </cell>
          <cell r="J224" t="str">
            <v>QH-2017-E</v>
          </cell>
          <cell r="K224">
            <v>2</v>
          </cell>
          <cell r="L224" t="str">
            <v>Phát triển tín dụng phân khúc khách hàng bán lẻ tại Ngân hàng TMCP Công thương Việt Nam - Chi nhánh Vĩnh Phúc</v>
          </cell>
          <cell r="M224">
            <v>0</v>
          </cell>
          <cell r="N224" t="str">
            <v>TS. Trần Thị Vân Anh</v>
          </cell>
          <cell r="O224" t="str">
            <v xml:space="preserve"> Trường ĐH Kinh tế, ĐHQG Hà Nội</v>
          </cell>
          <cell r="P224">
            <v>0</v>
          </cell>
          <cell r="Q224" t="str">
            <v>3575/QĐ-ĐHKT ngày 21/12/2018</v>
          </cell>
          <cell r="R224">
            <v>1302</v>
          </cell>
          <cell r="S224" t="str">
            <v>/ĐHKT-QĐ ngày 3/5/2019</v>
          </cell>
          <cell r="T224" t="str">
            <v>1302/ĐHKT-QĐ ngày 3/5/2019</v>
          </cell>
        </row>
        <row r="225">
          <cell r="C225" t="str">
            <v>Nguyễn Thanh Tuynh 20/05/1977</v>
          </cell>
          <cell r="D225" t="str">
            <v>Nguyễn Thanh Tuynh</v>
          </cell>
          <cell r="E225" t="str">
            <v>20/05/1977</v>
          </cell>
          <cell r="F225">
            <v>0</v>
          </cell>
          <cell r="G225" t="str">
            <v>Tài chính - Ngân hàng</v>
          </cell>
          <cell r="H225" t="str">
            <v>Tài chính - Ngân hàng</v>
          </cell>
          <cell r="I225">
            <v>60340201</v>
          </cell>
          <cell r="J225" t="str">
            <v>QH-2017-E</v>
          </cell>
          <cell r="K225">
            <v>2</v>
          </cell>
          <cell r="L225" t="str">
            <v>Phát triển sản phẩm thẻ ngân hàng tại Ngân hàng Hợp tác xã Việt Nam</v>
          </cell>
          <cell r="M225">
            <v>0</v>
          </cell>
          <cell r="N225" t="str">
            <v>TS. Nguyễn Phú Hà</v>
          </cell>
          <cell r="O225" t="str">
            <v xml:space="preserve"> Trường ĐH Kinh tế, ĐHQG Hà Nội</v>
          </cell>
          <cell r="P225">
            <v>0</v>
          </cell>
          <cell r="Q225" t="str">
            <v>3575/QĐ-ĐHKT ngày 21/12/2018</v>
          </cell>
          <cell r="R225">
            <v>1303</v>
          </cell>
          <cell r="S225" t="str">
            <v>/ĐHKT-QĐ ngày 3/5/2019</v>
          </cell>
          <cell r="T225" t="str">
            <v>1303/ĐHKT-QĐ ngày 3/5/2019</v>
          </cell>
        </row>
        <row r="226">
          <cell r="C226" t="str">
            <v>Nguyễn Hồng Vân 19/07/1994</v>
          </cell>
          <cell r="D226" t="str">
            <v>Nguyễn Hồng Vân</v>
          </cell>
          <cell r="E226" t="str">
            <v>19/07/1994</v>
          </cell>
          <cell r="F226">
            <v>0</v>
          </cell>
          <cell r="G226" t="str">
            <v>Tài chính - Ngân hàng</v>
          </cell>
          <cell r="H226" t="str">
            <v>Tài chính - Ngân hàng</v>
          </cell>
          <cell r="I226">
            <v>60340201</v>
          </cell>
          <cell r="J226" t="str">
            <v>QH-2017-E</v>
          </cell>
          <cell r="K226">
            <v>2</v>
          </cell>
          <cell r="L226" t="str">
            <v xml:space="preserve">Phát triển dịch vụ Mobile Banking tại Ngân hàng TMCP Ngoại thương Việt Nam </v>
          </cell>
          <cell r="M226">
            <v>0</v>
          </cell>
          <cell r="N226" t="str">
            <v>TS. Trần Thị Vân Anh</v>
          </cell>
          <cell r="O226" t="str">
            <v xml:space="preserve"> Trường ĐH Kinh tế, ĐHQG Hà Nội</v>
          </cell>
          <cell r="P226">
            <v>0</v>
          </cell>
          <cell r="Q226" t="str">
            <v>3575/QĐ-ĐHKT ngày 21/12/2018</v>
          </cell>
          <cell r="R226">
            <v>1304</v>
          </cell>
          <cell r="S226" t="str">
            <v>/ĐHKT-QĐ ngày 3/5/2019</v>
          </cell>
          <cell r="T226" t="str">
            <v>1304/ĐHKT-QĐ ngày 3/5/2019</v>
          </cell>
        </row>
        <row r="227">
          <cell r="C227" t="str">
            <v>Nguyễn Tiến Đạt 20/11/1991</v>
          </cell>
          <cell r="D227" t="str">
            <v>Nguyễn Tiến Đạt</v>
          </cell>
          <cell r="E227" t="str">
            <v>20/11/1991</v>
          </cell>
          <cell r="F227">
            <v>0</v>
          </cell>
          <cell r="G227" t="str">
            <v>Tài chính - Ngân hàng</v>
          </cell>
          <cell r="H227" t="str">
            <v>Tài chính - Ngân hàng</v>
          </cell>
          <cell r="I227">
            <v>60340201</v>
          </cell>
          <cell r="J227" t="str">
            <v>QH-2017-E</v>
          </cell>
          <cell r="K227">
            <v>2</v>
          </cell>
          <cell r="L227" t="str">
            <v>Thẩm định cho vay tại trung tâm thẩm định khách hàng cá nhân Ngân hàng TMCP Quân đội</v>
          </cell>
          <cell r="M227">
            <v>0</v>
          </cell>
          <cell r="N227" t="str">
            <v>TS. Trịnh Thị Phan Lan</v>
          </cell>
          <cell r="O227" t="str">
            <v xml:space="preserve"> Trường ĐH Kinh tế, ĐHQG Hà Nội</v>
          </cell>
          <cell r="P227">
            <v>0</v>
          </cell>
          <cell r="Q227" t="str">
            <v>3575/QĐ-ĐHKT ngày 21/12/2018</v>
          </cell>
          <cell r="R227">
            <v>1305</v>
          </cell>
          <cell r="S227" t="str">
            <v>/ĐHKT-QĐ ngày 3/5/2019</v>
          </cell>
          <cell r="T227" t="str">
            <v>1305/ĐHKT-QĐ ngày 3/5/2019</v>
          </cell>
        </row>
        <row r="228">
          <cell r="C228" t="str">
            <v>Nguyễn Thị Dung 16/11/1995</v>
          </cell>
          <cell r="D228" t="str">
            <v>Nguyễn Thị Dung</v>
          </cell>
          <cell r="E228" t="str">
            <v>16/11/1995</v>
          </cell>
          <cell r="F228">
            <v>0</v>
          </cell>
          <cell r="G228" t="str">
            <v>Tài chính - Ngân hàng</v>
          </cell>
          <cell r="H228" t="str">
            <v>Tài chính - Ngân hàng</v>
          </cell>
          <cell r="I228">
            <v>60340201</v>
          </cell>
          <cell r="J228" t="str">
            <v>QH-2017-E</v>
          </cell>
          <cell r="K228">
            <v>2</v>
          </cell>
          <cell r="L228" t="str">
            <v>Hiệu quả hoạt động sản xuất - kinh doanh tại Công ty cổ phần Viglacera Đông Anh</v>
          </cell>
          <cell r="M228">
            <v>0</v>
          </cell>
          <cell r="N228" t="str">
            <v>TS. Nguyễn Thị Nhung</v>
          </cell>
          <cell r="O228" t="str">
            <v xml:space="preserve"> Trường ĐH Kinh tế, ĐHQG Hà Nội</v>
          </cell>
          <cell r="P228">
            <v>0</v>
          </cell>
          <cell r="Q228" t="str">
            <v>3575/QĐ-ĐHKT ngày 21/12/2018</v>
          </cell>
          <cell r="R228">
            <v>1306</v>
          </cell>
          <cell r="S228" t="str">
            <v>/ĐHKT-QĐ ngày 3/5/2019</v>
          </cell>
          <cell r="T228" t="str">
            <v>1306/ĐHKT-QĐ ngày 3/5/2019</v>
          </cell>
        </row>
        <row r="229">
          <cell r="C229" t="str">
            <v>Nguyễn Thị Thu Hà 14/07/1982</v>
          </cell>
          <cell r="D229" t="str">
            <v>Nguyễn Thị Thu Hà</v>
          </cell>
          <cell r="E229" t="str">
            <v>14/07/1982</v>
          </cell>
          <cell r="F229">
            <v>0</v>
          </cell>
          <cell r="G229" t="str">
            <v>Tài chính - Ngân hàng</v>
          </cell>
          <cell r="H229" t="str">
            <v>Tài chính - Ngân hàng</v>
          </cell>
          <cell r="I229">
            <v>60340201</v>
          </cell>
          <cell r="J229" t="str">
            <v>QH-2017-E</v>
          </cell>
          <cell r="K229">
            <v>2</v>
          </cell>
          <cell r="L229" t="str">
            <v>Quản trị rủi ro tín dụng trong hoạt động cho vay khách hàng doanh nghiệp tại Ngân hàng TMCP Công thương Việt Nam - Chi nhánh Hoàn Kiếm</v>
          </cell>
          <cell r="M229">
            <v>0</v>
          </cell>
          <cell r="N229" t="str">
            <v>TS. Nguyễn Thị Kim Oanh</v>
          </cell>
          <cell r="O229" t="str">
            <v xml:space="preserve">Bảo hiểm tiền gửi Việt Nam, chi nhánh Hà Nội </v>
          </cell>
          <cell r="P229">
            <v>0</v>
          </cell>
          <cell r="Q229" t="str">
            <v>3575/QĐ-ĐHKT ngày 21/12/2018</v>
          </cell>
          <cell r="R229">
            <v>1307</v>
          </cell>
          <cell r="S229" t="str">
            <v>/ĐHKT-QĐ ngày 3/5/2019</v>
          </cell>
          <cell r="T229" t="str">
            <v>1307/ĐHKT-QĐ ngày 3/5/2019</v>
          </cell>
        </row>
        <row r="230">
          <cell r="C230" t="str">
            <v>Trần Hải Hoàn 03/12/1990</v>
          </cell>
          <cell r="D230" t="str">
            <v>Trần Hải Hoàn</v>
          </cell>
          <cell r="E230" t="str">
            <v>03/12/1990</v>
          </cell>
          <cell r="F230">
            <v>0</v>
          </cell>
          <cell r="G230" t="str">
            <v>Tài chính - Ngân hàng</v>
          </cell>
          <cell r="H230" t="str">
            <v>Tài chính - Ngân hàng</v>
          </cell>
          <cell r="I230">
            <v>60340201</v>
          </cell>
          <cell r="J230" t="str">
            <v>QH-2017-E</v>
          </cell>
          <cell r="K230">
            <v>2</v>
          </cell>
          <cell r="L230" t="str">
            <v>Phát triển dịch vụ thẻ tại Ngân hàng TMCP Hàng Hải Việt Nam - Chi nhánh Đông Đô</v>
          </cell>
          <cell r="M230">
            <v>0</v>
          </cell>
          <cell r="N230" t="str">
            <v>PGS.TS. Trịnh Thị Hoa Mai</v>
          </cell>
          <cell r="O230" t="str">
            <v xml:space="preserve"> Trường ĐH Kinh tế, ĐHQG Hà Nội</v>
          </cell>
          <cell r="P230">
            <v>0</v>
          </cell>
          <cell r="Q230" t="str">
            <v>3575/QĐ-ĐHKT ngày 21/12/2018</v>
          </cell>
          <cell r="R230">
            <v>1308</v>
          </cell>
          <cell r="S230" t="str">
            <v>/ĐHKT-QĐ ngày 3/5/2019</v>
          </cell>
          <cell r="T230" t="str">
            <v>1308/ĐHKT-QĐ ngày 3/5/2019</v>
          </cell>
        </row>
        <row r="231">
          <cell r="C231" t="str">
            <v>Lê Trung Vĩnh Luân 21/01/1993</v>
          </cell>
          <cell r="D231" t="str">
            <v>Lê Trung Vĩnh Luân</v>
          </cell>
          <cell r="E231" t="str">
            <v>21/01/1993</v>
          </cell>
          <cell r="F231">
            <v>0</v>
          </cell>
          <cell r="G231" t="str">
            <v>Tài chính - Ngân hàng</v>
          </cell>
          <cell r="H231" t="str">
            <v>Tài chính - Ngân hàng</v>
          </cell>
          <cell r="I231">
            <v>60340201</v>
          </cell>
          <cell r="J231" t="str">
            <v>QH-2017-E</v>
          </cell>
          <cell r="K231">
            <v>2</v>
          </cell>
          <cell r="L231" t="str">
            <v>Công tác kiểm tra thuế đối với doanh nghiệp tại chi cục thuế huyện Gia Lâm</v>
          </cell>
          <cell r="M231">
            <v>0</v>
          </cell>
          <cell r="N231" t="str">
            <v>TS. Nguyễn Thị Hồng Thúy</v>
          </cell>
          <cell r="O231" t="str">
            <v xml:space="preserve"> Trường ĐH Kinh tế, ĐHQG Hà Nội</v>
          </cell>
          <cell r="P231">
            <v>0</v>
          </cell>
          <cell r="Q231" t="str">
            <v>3575/QĐ-ĐHKT ngày 21/12/2018</v>
          </cell>
          <cell r="R231">
            <v>1309</v>
          </cell>
          <cell r="S231" t="str">
            <v>/ĐHKT-QĐ ngày 3/5/2019</v>
          </cell>
          <cell r="T231" t="str">
            <v>1309/ĐHKT-QĐ ngày 3/5/2019</v>
          </cell>
        </row>
        <row r="232">
          <cell r="C232" t="str">
            <v>Vũ Thuỳ Mai 07/12/1992</v>
          </cell>
          <cell r="D232" t="str">
            <v>Vũ Thuỳ Mai</v>
          </cell>
          <cell r="E232" t="str">
            <v>07/12/1992</v>
          </cell>
          <cell r="F232">
            <v>0</v>
          </cell>
          <cell r="G232" t="str">
            <v>Tài chính - Ngân hàng</v>
          </cell>
          <cell r="H232" t="str">
            <v>Tài chính - Ngân hàng</v>
          </cell>
          <cell r="I232">
            <v>60340201</v>
          </cell>
          <cell r="J232" t="str">
            <v>QH-2017-E</v>
          </cell>
          <cell r="K232">
            <v>2</v>
          </cell>
          <cell r="L232" t="str">
            <v>Phát triển huy động vốn tại Ngân hàng TMCP Đầu tư và phát triển Việt Nam - Chi nhánh Tràng An</v>
          </cell>
          <cell r="M232">
            <v>0</v>
          </cell>
          <cell r="N232" t="str">
            <v>PGS.TS. Trần Thị Thái Hà</v>
          </cell>
          <cell r="O232" t="str">
            <v xml:space="preserve"> Trường ĐH Kinh tế, ĐHQG Hà Nội</v>
          </cell>
          <cell r="P232">
            <v>0</v>
          </cell>
          <cell r="Q232" t="str">
            <v>3575/QĐ-ĐHKT ngày 21/12/2018</v>
          </cell>
          <cell r="R232">
            <v>1310</v>
          </cell>
          <cell r="S232" t="str">
            <v>/ĐHKT-QĐ ngày 3/5/2019</v>
          </cell>
          <cell r="T232" t="str">
            <v>1310/ĐHKT-QĐ ngày 3/5/2019</v>
          </cell>
        </row>
        <row r="233">
          <cell r="C233" t="str">
            <v>Phạm Huyền Trang 21/04/1995</v>
          </cell>
          <cell r="D233" t="str">
            <v>Phạm Huyền Trang</v>
          </cell>
          <cell r="E233" t="str">
            <v>21/04/1995</v>
          </cell>
          <cell r="F233">
            <v>0</v>
          </cell>
          <cell r="G233" t="str">
            <v>Tài chính - Ngân hàng</v>
          </cell>
          <cell r="H233" t="str">
            <v>Tài chính - Ngân hàng</v>
          </cell>
          <cell r="I233">
            <v>60340201</v>
          </cell>
          <cell r="J233" t="str">
            <v>QH-2017-E</v>
          </cell>
          <cell r="K233">
            <v>2</v>
          </cell>
          <cell r="L233" t="str">
            <v>Chất lượng cho vay khách hàng cá nhân tại Ngân hàng nông nghiệp và phát triển nông thôn Việt Nam - Chi nhánh huyện Thanh Oai</v>
          </cell>
          <cell r="M233">
            <v>0</v>
          </cell>
          <cell r="N233" t="str">
            <v>TS. Nguyễn Thị Hương Liên</v>
          </cell>
          <cell r="O233" t="str">
            <v xml:space="preserve"> Trường ĐH Kinh tế, ĐHQG Hà Nội</v>
          </cell>
          <cell r="P233">
            <v>0</v>
          </cell>
          <cell r="Q233" t="str">
            <v>3575/QĐ-ĐHKT ngày 21/12/2018</v>
          </cell>
          <cell r="R233">
            <v>1311</v>
          </cell>
          <cell r="S233" t="str">
            <v>/ĐHKT-QĐ ngày 3/5/2019</v>
          </cell>
          <cell r="T233" t="str">
            <v>1311/ĐHKT-QĐ ngày 3/5/2019</v>
          </cell>
        </row>
        <row r="234">
          <cell r="C234" t="str">
            <v>Trương Lâm Tùng 17/09/1992</v>
          </cell>
          <cell r="D234" t="str">
            <v>Trương Lâm Tùng</v>
          </cell>
          <cell r="E234" t="str">
            <v>17/09/1992</v>
          </cell>
          <cell r="F234">
            <v>0</v>
          </cell>
          <cell r="G234" t="str">
            <v>Tài chính - Ngân hàng</v>
          </cell>
          <cell r="H234" t="str">
            <v>Tài chính - Ngân hàng</v>
          </cell>
          <cell r="I234">
            <v>60340201</v>
          </cell>
          <cell r="J234" t="str">
            <v>QH-2017-E</v>
          </cell>
          <cell r="K234">
            <v>2</v>
          </cell>
          <cell r="L234" t="str">
            <v>Chất lượng tín dụng bán lẻ của Ngân hàng TMCP Đầu tư và Phát triển Việt Nam - Chi nhánh tỉnh Tuyên Quang</v>
          </cell>
          <cell r="M234">
            <v>0</v>
          </cell>
          <cell r="N234" t="str">
            <v>PGS.TS. Trần Thị Thái Hà</v>
          </cell>
          <cell r="O234" t="str">
            <v xml:space="preserve"> Trường ĐH Kinh tế, ĐHQG Hà Nội</v>
          </cell>
          <cell r="P234">
            <v>0</v>
          </cell>
          <cell r="Q234" t="str">
            <v>3575/QĐ-ĐHKT ngày 21/12/2018</v>
          </cell>
          <cell r="R234">
            <v>1312</v>
          </cell>
          <cell r="S234" t="str">
            <v>/ĐHKT-QĐ ngày 3/5/2019</v>
          </cell>
          <cell r="T234" t="str">
            <v>1312/ĐHKT-QĐ ngày 3/5/2019</v>
          </cell>
        </row>
        <row r="235">
          <cell r="C235" t="str">
            <v>Lê Thị Hải Yến 25/11/1987</v>
          </cell>
          <cell r="D235" t="str">
            <v>Lê Thị Hải Yến</v>
          </cell>
          <cell r="E235" t="str">
            <v>25/11/1987</v>
          </cell>
          <cell r="F235">
            <v>0</v>
          </cell>
          <cell r="G235" t="str">
            <v>Tài chính - Ngân hàng</v>
          </cell>
          <cell r="H235" t="str">
            <v>Tài chính - Ngân hàng</v>
          </cell>
          <cell r="I235">
            <v>60340201</v>
          </cell>
          <cell r="J235" t="str">
            <v>QH-2017-E</v>
          </cell>
          <cell r="K235">
            <v>2</v>
          </cell>
          <cell r="L235" t="str">
            <v>Hiệu quả sử dụng vốn tại Công ty Cổ phần Máy - Thiết bị Dầu khí</v>
          </cell>
          <cell r="M235">
            <v>0</v>
          </cell>
          <cell r="N235" t="str">
            <v>TS. Đỗ Kiều Oanh</v>
          </cell>
          <cell r="O235" t="str">
            <v xml:space="preserve"> Trường ĐH Kinh tế, ĐHQG Hà Nội</v>
          </cell>
          <cell r="P235">
            <v>0</v>
          </cell>
          <cell r="Q235" t="str">
            <v>3575/QĐ-ĐHKT ngày 21/12/2018</v>
          </cell>
          <cell r="R235">
            <v>1315</v>
          </cell>
          <cell r="S235" t="str">
            <v>/ĐHKT-QĐ ngày 3/5/2019</v>
          </cell>
          <cell r="T235" t="str">
            <v>1315/ĐHKT-QĐ ngày 3/5/2019</v>
          </cell>
        </row>
        <row r="236">
          <cell r="C236" t="str">
            <v>Nguyễn Thị Thu Trang 14/10/1988</v>
          </cell>
          <cell r="D236" t="str">
            <v>Nguyễn Thị Thu Trang</v>
          </cell>
          <cell r="E236" t="str">
            <v>14/10/1988</v>
          </cell>
          <cell r="F236">
            <v>0</v>
          </cell>
          <cell r="G236" t="str">
            <v>Quản trị kinh doanh</v>
          </cell>
          <cell r="H236" t="str">
            <v>Quản trị kinh doanh</v>
          </cell>
          <cell r="I236">
            <v>60340102</v>
          </cell>
          <cell r="J236" t="str">
            <v>QH-2017-E</v>
          </cell>
          <cell r="K236">
            <v>2</v>
          </cell>
          <cell r="L236" t="str">
            <v>Đánh giá sự hài lòng của người nộp thuế về công tác kê khai, nộp thuế trên địa bàn Thành phố Hà Nội</v>
          </cell>
          <cell r="M236">
            <v>0</v>
          </cell>
          <cell r="N236" t="str">
            <v>TS. Trần Thế Nữ</v>
          </cell>
          <cell r="O236" t="str">
            <v xml:space="preserve"> Trường ĐH Kinh tế, ĐHQG Hà Nội</v>
          </cell>
          <cell r="P236">
            <v>0</v>
          </cell>
          <cell r="Q236" t="str">
            <v>3572/QĐ-ĐHKT ngày 21/12/2018</v>
          </cell>
          <cell r="R236">
            <v>1482</v>
          </cell>
          <cell r="S236" t="str">
            <v>/ĐHKT-QĐ ngày 17/5/2019</v>
          </cell>
          <cell r="T236" t="str">
            <v>1482/ĐHKT-QĐ ngày 17/5/2019</v>
          </cell>
        </row>
        <row r="237">
          <cell r="C237" t="str">
            <v>Nguyễn Đỗ Quyên 02/02/1986</v>
          </cell>
          <cell r="D237" t="str">
            <v>Nguyễn Đỗ Quyên</v>
          </cell>
          <cell r="E237" t="str">
            <v>02/02/1986</v>
          </cell>
          <cell r="F237">
            <v>0</v>
          </cell>
          <cell r="G237" t="str">
            <v>Quản trị kinh doanh</v>
          </cell>
          <cell r="H237" t="str">
            <v>Quản trị kinh doanh</v>
          </cell>
          <cell r="I237">
            <v>60340102</v>
          </cell>
          <cell r="J237" t="str">
            <v>QH-2017-E</v>
          </cell>
          <cell r="K237">
            <v>2</v>
          </cell>
          <cell r="L237" t="str">
            <v>Các nhân tố ảnh hưởng đến hành vi lựa chọn Chương trình đào tạo đại học trực tuyến của khách hàng tại Trường Đại học Kinh tế quốc dân</v>
          </cell>
          <cell r="M237">
            <v>0</v>
          </cell>
          <cell r="N237" t="str">
            <v>TS. Nguyễn Phương Mai</v>
          </cell>
          <cell r="O237" t="str">
            <v xml:space="preserve"> Trường ĐH Kinh tế, ĐHQG Hà Nội</v>
          </cell>
          <cell r="P237">
            <v>0</v>
          </cell>
          <cell r="Q237" t="str">
            <v>3572/QĐ-ĐHKT ngày 21/12/2018</v>
          </cell>
          <cell r="R237">
            <v>1483</v>
          </cell>
          <cell r="S237" t="str">
            <v>/ĐHKT-QĐ ngày 17/5/2019</v>
          </cell>
          <cell r="T237" t="str">
            <v>1483/ĐHKT-QĐ ngày 17/5/2019</v>
          </cell>
        </row>
        <row r="238">
          <cell r="C238" t="str">
            <v>Hà Ngọc Bắc 16/01/1992</v>
          </cell>
          <cell r="D238" t="str">
            <v>Hà Ngọc Bắc</v>
          </cell>
          <cell r="E238" t="str">
            <v>16/01/1992</v>
          </cell>
          <cell r="F238">
            <v>0</v>
          </cell>
          <cell r="G238" t="str">
            <v>Kinh tế chính trị</v>
          </cell>
          <cell r="H238" t="str">
            <v>Quản lý kinh tế</v>
          </cell>
          <cell r="I238">
            <v>60340410</v>
          </cell>
          <cell r="J238" t="str">
            <v>QH-2017-E</v>
          </cell>
          <cell r="K238">
            <v>2</v>
          </cell>
          <cell r="L238" t="str">
            <v>Quản lý nhân lực tại Ngân hàng Thương mại cổ phần Xuất nhập khẩu Việt Nam - Chi nhánh Ba Đình, Hà Nội</v>
          </cell>
          <cell r="M238">
            <v>0</v>
          </cell>
          <cell r="N238" t="str">
            <v>PGS.TS Nguyễn Duy Lạc</v>
          </cell>
          <cell r="O238" t="str">
            <v>Trường Đại học Mỏ - Địa chất</v>
          </cell>
          <cell r="P238">
            <v>0</v>
          </cell>
          <cell r="Q238" t="str">
            <v>3577/QĐ-ĐHKT ngày 21/12/2018</v>
          </cell>
          <cell r="R238">
            <v>1567</v>
          </cell>
          <cell r="S238" t="str">
            <v>/ĐHKT-QĐ ngày 28/5/2019</v>
          </cell>
          <cell r="T238" t="str">
            <v>1567/ĐHKT-QĐ ngày 28/5/2019</v>
          </cell>
        </row>
        <row r="239">
          <cell r="C239" t="str">
            <v>Nguyễn Thị Mỹ Linh 10/09/1993</v>
          </cell>
          <cell r="D239" t="str">
            <v>Nguyễn Thị Mỹ Linh</v>
          </cell>
          <cell r="E239" t="str">
            <v>10/09/1993</v>
          </cell>
          <cell r="F239">
            <v>0</v>
          </cell>
          <cell r="G239" t="str">
            <v>Kinh tế chính trị</v>
          </cell>
          <cell r="H239" t="str">
            <v>Quản lý kinh tế</v>
          </cell>
          <cell r="I239">
            <v>60340410</v>
          </cell>
          <cell r="J239" t="str">
            <v>QH-2017-E</v>
          </cell>
          <cell r="K239">
            <v>2</v>
          </cell>
          <cell r="L239" t="str">
            <v>Quản lý nhân lực khảo thí tại Đại học Quốc Gia Hà Nội</v>
          </cell>
          <cell r="M239">
            <v>0</v>
          </cell>
          <cell r="N239" t="str">
            <v>PGS.TS Trần Đức Hiệp</v>
          </cell>
          <cell r="O239" t="str">
            <v>Trường ĐHKT, ĐHQGHN</v>
          </cell>
          <cell r="P239">
            <v>0</v>
          </cell>
          <cell r="Q239" t="str">
            <v>3577/QĐ-ĐHKT ngày 21/12/2018</v>
          </cell>
          <cell r="R239">
            <v>1568</v>
          </cell>
          <cell r="S239" t="str">
            <v>/ĐHKT-QĐ ngày 28/5/2019</v>
          </cell>
          <cell r="T239" t="str">
            <v>1568/ĐHKT-QĐ ngày 28/5/2019</v>
          </cell>
        </row>
        <row r="240">
          <cell r="C240" t="str">
            <v>Nguyễn Tuấn Anh 11/04/1992</v>
          </cell>
          <cell r="D240" t="str">
            <v>Nguyễn Tuấn Anh</v>
          </cell>
          <cell r="E240" t="str">
            <v>11/04/1992</v>
          </cell>
          <cell r="F240">
            <v>0</v>
          </cell>
          <cell r="G240" t="str">
            <v>Kinh tế chính trị</v>
          </cell>
          <cell r="H240" t="str">
            <v>Quản lý kinh tế</v>
          </cell>
          <cell r="I240">
            <v>60340410</v>
          </cell>
          <cell r="J240" t="str">
            <v>QH-2017-E</v>
          </cell>
          <cell r="K240">
            <v>2</v>
          </cell>
          <cell r="L240" t="str">
            <v>Quản lý kênh phân phối sản phẩm tại Tổng công ty cổ phần bưu chính Viettel</v>
          </cell>
          <cell r="M240">
            <v>0</v>
          </cell>
          <cell r="N240" t="str">
            <v>PGS.TS Lê Danh Tốn</v>
          </cell>
          <cell r="O240" t="str">
            <v>Trường ĐHKT, ĐHQGHN</v>
          </cell>
          <cell r="P240">
            <v>0</v>
          </cell>
          <cell r="Q240" t="str">
            <v>3577/QĐ-ĐHKT ngày 21/12/2018</v>
          </cell>
          <cell r="R240">
            <v>1569</v>
          </cell>
          <cell r="S240" t="str">
            <v>/ĐHKT-QĐ ngày 28/5/2019</v>
          </cell>
          <cell r="T240" t="str">
            <v>1569/ĐHKT-QĐ ngày 28/5/2019</v>
          </cell>
        </row>
        <row r="241">
          <cell r="C241" t="str">
            <v>Nguyễn Thúy Nhị 02/04/1993</v>
          </cell>
          <cell r="D241" t="str">
            <v>Nguyễn Thúy Nhị</v>
          </cell>
          <cell r="E241" t="str">
            <v>02/04/1993</v>
          </cell>
          <cell r="F241">
            <v>0</v>
          </cell>
          <cell r="G241" t="str">
            <v>Kinh tế chính trị</v>
          </cell>
          <cell r="H241" t="str">
            <v>Quản lý kinh tế</v>
          </cell>
          <cell r="I241">
            <v>60340410</v>
          </cell>
          <cell r="J241" t="str">
            <v>QH-2017-E</v>
          </cell>
          <cell r="K241">
            <v>2</v>
          </cell>
          <cell r="L241" t="str">
            <v>Nâng cao năng lực cạnh tranh cấp huyện tại tỉnh Lào Cai</v>
          </cell>
          <cell r="M241">
            <v>0</v>
          </cell>
          <cell r="N241" t="str">
            <v>PGS.TS Đinh Văn Thông</v>
          </cell>
          <cell r="O241" t="str">
            <v>Trường ĐHKT, ĐHQGHN</v>
          </cell>
          <cell r="P241">
            <v>0</v>
          </cell>
          <cell r="Q241" t="str">
            <v>3577/QĐ-ĐHKT ngày 21/12/2018</v>
          </cell>
          <cell r="R241">
            <v>1570</v>
          </cell>
          <cell r="S241" t="str">
            <v>/ĐHKT-QĐ ngày 28/5/2019</v>
          </cell>
          <cell r="T241" t="str">
            <v>1570/ĐHKT-QĐ ngày 28/5/2019</v>
          </cell>
        </row>
        <row r="242">
          <cell r="C242" t="str">
            <v>Nguyễn Huyền Trang 18/12/1990</v>
          </cell>
          <cell r="D242" t="str">
            <v>Nguyễn Huyền Trang</v>
          </cell>
          <cell r="E242" t="str">
            <v>18/12/1990</v>
          </cell>
          <cell r="F242">
            <v>0</v>
          </cell>
          <cell r="G242" t="str">
            <v>Kinh tế chính trị</v>
          </cell>
          <cell r="H242" t="str">
            <v>Kinh tế chính trị</v>
          </cell>
          <cell r="I242">
            <v>60310102</v>
          </cell>
          <cell r="J242" t="str">
            <v>QH-2017-E</v>
          </cell>
          <cell r="K242">
            <v>2</v>
          </cell>
          <cell r="L242" t="str">
            <v>Chính sách thu hút FDI gắn với mục tiêu đảm bảo an ninh kinh tế: Nghiên cứu trường hợp tỉnh Bắc Ninh</v>
          </cell>
          <cell r="M242">
            <v>0</v>
          </cell>
          <cell r="N242" t="str">
            <v>PGS.TS Lê Cao Đoàn</v>
          </cell>
          <cell r="O242" t="str">
            <v>Viện Kinh tế Việt Nam</v>
          </cell>
          <cell r="P242">
            <v>0</v>
          </cell>
          <cell r="Q242" t="str">
            <v>3574/QĐ-ĐHKT ngày 21/12/2018</v>
          </cell>
          <cell r="R242">
            <v>1571</v>
          </cell>
          <cell r="S242" t="str">
            <v>/ĐHKT-QĐ ngày 28/5/2019</v>
          </cell>
          <cell r="T242" t="str">
            <v>1571/ĐHKT-QĐ ngày 28/5/2019</v>
          </cell>
        </row>
        <row r="243">
          <cell r="C243" t="str">
            <v>Vũ Thị Phương Thảo 12/02/1989</v>
          </cell>
          <cell r="D243" t="str">
            <v>Vũ Thị Phương Thảo</v>
          </cell>
          <cell r="E243" t="str">
            <v>12/02/1989</v>
          </cell>
          <cell r="F243">
            <v>0</v>
          </cell>
          <cell r="G243" t="str">
            <v>Quản trị kinh doanh</v>
          </cell>
          <cell r="H243" t="str">
            <v>Quản trị kinh doanh</v>
          </cell>
          <cell r="I243">
            <v>60340102</v>
          </cell>
          <cell r="J243" t="str">
            <v>QH-2015-E</v>
          </cell>
          <cell r="K243">
            <v>1</v>
          </cell>
          <cell r="L243" t="str">
            <v>Tạo động lực làm việc cho người lao động tại công ty cổ phần Thú y Xanh Việt Nam</v>
          </cell>
          <cell r="M243">
            <v>0</v>
          </cell>
          <cell r="N243" t="str">
            <v>PGS.TS. Đỗ Minh Cương</v>
          </cell>
          <cell r="O243" t="str">
            <v>Trường ĐHKT, ĐHQGHN</v>
          </cell>
          <cell r="P243">
            <v>0</v>
          </cell>
          <cell r="Q243" t="str">
            <v>1054/QĐ-ĐHKT ngày 30/5/2016</v>
          </cell>
          <cell r="R243">
            <v>1615</v>
          </cell>
          <cell r="S243" t="str">
            <v>/ĐHKT-QĐ ngày 03/6/2019</v>
          </cell>
          <cell r="T243" t="str">
            <v>1615/ĐHKT-QĐ ngày 03/6/2019</v>
          </cell>
        </row>
        <row r="244">
          <cell r="C244" t="str">
            <v>Đặng Thị Phương Thảo 03/08/1995</v>
          </cell>
          <cell r="D244" t="str">
            <v>Đặng Thị Phương Thảo</v>
          </cell>
          <cell r="E244" t="str">
            <v>03/08/1995</v>
          </cell>
          <cell r="F244">
            <v>0</v>
          </cell>
          <cell r="G244" t="str">
            <v>Kinh tế chính trị</v>
          </cell>
          <cell r="H244" t="str">
            <v>Kinh tế chính trị</v>
          </cell>
          <cell r="I244">
            <v>60310102</v>
          </cell>
          <cell r="J244" t="str">
            <v>QH-2017-E</v>
          </cell>
          <cell r="K244">
            <v>2</v>
          </cell>
          <cell r="L244" t="str">
            <v>Vai trò Nhà nước trong phát triển dịch vụ du lịch tại thành phố Hà Long</v>
          </cell>
          <cell r="M244">
            <v>0</v>
          </cell>
          <cell r="N244" t="str">
            <v>TS. Nguyễn Thùy Anh</v>
          </cell>
          <cell r="O244" t="str">
            <v>Trường ĐHKT, ĐHQGHN</v>
          </cell>
          <cell r="P244">
            <v>0</v>
          </cell>
          <cell r="Q244" t="str">
            <v>3574/QĐ-ĐHKT ngày 21/12/2018</v>
          </cell>
          <cell r="R244">
            <v>1777</v>
          </cell>
          <cell r="S244" t="str">
            <v>/ĐHKT-QĐ ngày 20/6/2019</v>
          </cell>
          <cell r="T244" t="str">
            <v>1777/ĐHKT-QĐ ngày 20/6/2019</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Vũ Tư An 01/05/1991</v>
          </cell>
          <cell r="F1" t="str">
            <v>Quản trị kinh doanh</v>
          </cell>
          <cell r="H1" t="str">
            <v>Hà Tĩnh</v>
          </cell>
        </row>
        <row r="2">
          <cell r="D2" t="str">
            <v>Nguyễn Thị Hà 05/06/1988</v>
          </cell>
          <cell r="F2" t="str">
            <v>Quản trị Kinh doanh</v>
          </cell>
          <cell r="H2" t="str">
            <v>Bắc Giang</v>
          </cell>
        </row>
        <row r="3">
          <cell r="D3" t="str">
            <v>Bùi Thu Hằng 17/11/1991</v>
          </cell>
          <cell r="F3" t="str">
            <v>Quản trị kinh doanh</v>
          </cell>
          <cell r="H3" t="str">
            <v>Hà Nội</v>
          </cell>
        </row>
        <row r="4">
          <cell r="D4" t="str">
            <v>Phạm Kim Ngân 25/08/1990</v>
          </cell>
          <cell r="F4" t="str">
            <v>Quản trị kinh doanh</v>
          </cell>
          <cell r="H4" t="str">
            <v>Vĩnh Phúc</v>
          </cell>
        </row>
        <row r="5">
          <cell r="D5" t="str">
            <v>Nguyễn Nam Nho 26/08/1978</v>
          </cell>
          <cell r="F5" t="str">
            <v>Quản trị kinh doanh</v>
          </cell>
          <cell r="H5" t="str">
            <v>Ninh Bình</v>
          </cell>
        </row>
        <row r="6">
          <cell r="D6" t="str">
            <v>Nguyễn Anh Sơn 10/10/1992</v>
          </cell>
          <cell r="F6" t="str">
            <v>Quản trị kinh doanh</v>
          </cell>
          <cell r="H6" t="str">
            <v>Quảng Ninh</v>
          </cell>
        </row>
        <row r="7">
          <cell r="D7" t="str">
            <v>Nguyễn Văn Tuyên 25/12/1982</v>
          </cell>
          <cell r="F7" t="str">
            <v>Quản trị kinh doanh</v>
          </cell>
          <cell r="H7" t="str">
            <v>Hà Nội</v>
          </cell>
        </row>
        <row r="8">
          <cell r="D8" t="str">
            <v>Trần Hồng Thái 25/07/1983</v>
          </cell>
          <cell r="F8" t="str">
            <v>Quản trị kinh doanh</v>
          </cell>
          <cell r="H8" t="str">
            <v>Hà Nội</v>
          </cell>
        </row>
        <row r="9">
          <cell r="D9" t="str">
            <v>Phan Thanh Thúy 30/01/1990</v>
          </cell>
          <cell r="F9" t="str">
            <v>Quản trị kinh doanh</v>
          </cell>
          <cell r="H9" t="str">
            <v>Hà Nội</v>
          </cell>
        </row>
        <row r="10">
          <cell r="D10" t="str">
            <v>Cao Anh Trung 05/05/1987</v>
          </cell>
          <cell r="F10" t="str">
            <v>Quản trị kinh doanh</v>
          </cell>
          <cell r="H10" t="str">
            <v>Hà Nội</v>
          </cell>
        </row>
        <row r="11">
          <cell r="D11" t="str">
            <v>Nguyễn Thu Vân 03/03/1992</v>
          </cell>
          <cell r="F11" t="str">
            <v>Quản trị kinh doanh</v>
          </cell>
          <cell r="H11" t="str">
            <v>Hà Nội</v>
          </cell>
        </row>
        <row r="12">
          <cell r="D12" t="str">
            <v>Nguyễn Thu Hà 24/12/1987</v>
          </cell>
          <cell r="F12" t="str">
            <v>Kinh tế quốc tế</v>
          </cell>
          <cell r="H12" t="str">
            <v>Hà Nội</v>
          </cell>
        </row>
        <row r="13">
          <cell r="D13" t="str">
            <v>Phạm Trung Phương 06/01/1986</v>
          </cell>
          <cell r="F13" t="str">
            <v>Kinh tế quốc tế</v>
          </cell>
          <cell r="H13" t="str">
            <v>Phú Thọ</v>
          </cell>
        </row>
        <row r="14">
          <cell r="D14" t="str">
            <v>Trần Mạnh Quyền 23/10/1975</v>
          </cell>
          <cell r="F14" t="str">
            <v>Kinh tế quốc tế</v>
          </cell>
          <cell r="H14" t="str">
            <v>Bắc Ninh</v>
          </cell>
        </row>
        <row r="15">
          <cell r="D15" t="str">
            <v>Nguyễn Thị Hòa 22/02/1992</v>
          </cell>
          <cell r="F15" t="str">
            <v>Kinh tế quốc tế</v>
          </cell>
          <cell r="H15" t="str">
            <v>Hà Nội</v>
          </cell>
        </row>
        <row r="16">
          <cell r="D16" t="str">
            <v>Vũ Thu Hiền 10/09/1986</v>
          </cell>
          <cell r="F16" t="str">
            <v>Kinh tế quốc tế</v>
          </cell>
          <cell r="H16" t="str">
            <v>Hà Nội</v>
          </cell>
        </row>
        <row r="17">
          <cell r="D17" t="str">
            <v>Vũ Thu Hiền 10/09/1986</v>
          </cell>
          <cell r="F17" t="str">
            <v>Kinh tế quốc tế</v>
          </cell>
          <cell r="H17" t="str">
            <v>Quảng Ninh</v>
          </cell>
        </row>
        <row r="18">
          <cell r="D18" t="str">
            <v>Lê Thị Mỹ Lệ 13/04/1986</v>
          </cell>
          <cell r="F18" t="str">
            <v>Tài chính - Ngân hàng</v>
          </cell>
          <cell r="H18" t="str">
            <v>Lai Châu</v>
          </cell>
        </row>
        <row r="19">
          <cell r="D19" t="str">
            <v>Vũ Thị Loan 09/06/1993</v>
          </cell>
          <cell r="F19" t="e">
            <v>#N/A</v>
          </cell>
          <cell r="H19" t="str">
            <v>Hà Nội</v>
          </cell>
        </row>
        <row r="20">
          <cell r="D20" t="str">
            <v>Trương Lâm Tùng 17/09/1992</v>
          </cell>
          <cell r="F20" t="str">
            <v>Tài chính - Ngân hàng</v>
          </cell>
          <cell r="H20" t="str">
            <v>Hà Nội</v>
          </cell>
        </row>
        <row r="21">
          <cell r="D21" t="str">
            <v>Mai Thị Thư 09/03/1994</v>
          </cell>
          <cell r="F21" t="str">
            <v>Tài chính - Ngân hàng</v>
          </cell>
          <cell r="H21" t="str">
            <v>Hà Nội</v>
          </cell>
        </row>
        <row r="22">
          <cell r="D22" t="str">
            <v>Đào Chiến Thắng 09/03/1991</v>
          </cell>
          <cell r="F22" t="str">
            <v>Tài chính - Ngân hàng</v>
          </cell>
          <cell r="H22" t="str">
            <v>Nghệ An</v>
          </cell>
        </row>
        <row r="23">
          <cell r="D23" t="str">
            <v>Trịnh Thị Minh Thảo 19/06/1992</v>
          </cell>
          <cell r="F23" t="str">
            <v>Tài chính - Ngân hàng</v>
          </cell>
          <cell r="H23" t="str">
            <v>Hà Nội</v>
          </cell>
        </row>
        <row r="24">
          <cell r="D24" t="str">
            <v>Vương Thu Thảo 09/07/1991</v>
          </cell>
          <cell r="F24" t="str">
            <v>Tài chính - Ngân hàng</v>
          </cell>
          <cell r="H24" t="str">
            <v>Tuyên Quang</v>
          </cell>
        </row>
        <row r="25">
          <cell r="D25" t="str">
            <v>Lê Thị Hồng Nhung 18/04/1995</v>
          </cell>
          <cell r="F25" t="str">
            <v>Tài chính - Ngân hàng</v>
          </cell>
          <cell r="H25" t="str">
            <v>Phú Thọ</v>
          </cell>
        </row>
        <row r="26">
          <cell r="D26" t="str">
            <v>Bùi Quốc Lân 11/11/1989</v>
          </cell>
          <cell r="F26" t="str">
            <v>Tài chính - Ngân hàng</v>
          </cell>
          <cell r="H26" t="str">
            <v>Lâm Đồng</v>
          </cell>
        </row>
        <row r="27">
          <cell r="D27" t="str">
            <v>Nguyễn Văn Lâm 23/02/1991</v>
          </cell>
          <cell r="F27" t="str">
            <v>Tài chính - Ngân hàng</v>
          </cell>
          <cell r="H27" t="str">
            <v>Nam Định</v>
          </cell>
        </row>
        <row r="28">
          <cell r="D28" t="str">
            <v>Lê Mạnh Cường 04/05/1979</v>
          </cell>
          <cell r="F28" t="str">
            <v>Quản lý kinh tế</v>
          </cell>
          <cell r="H28" t="str">
            <v>Phú Thọ</v>
          </cell>
        </row>
        <row r="29">
          <cell r="D29" t="str">
            <v>Lê Thanh Hải 27/01/1982</v>
          </cell>
          <cell r="F29" t="str">
            <v>Quản lý kinh tế</v>
          </cell>
          <cell r="H29" t="str">
            <v>Vĩnh Phúc</v>
          </cell>
        </row>
        <row r="30">
          <cell r="D30" t="str">
            <v>Nguyễn Thị Hồng Hải 22/08/1986</v>
          </cell>
          <cell r="F30" t="str">
            <v>Quản lý kinh tế</v>
          </cell>
          <cell r="H30" t="str">
            <v>Thanh Hóa</v>
          </cell>
        </row>
        <row r="31">
          <cell r="D31" t="str">
            <v>Hoàng Thị Thu Hường 22/01/1974</v>
          </cell>
          <cell r="F31" t="str">
            <v>Quản lý kinh tế</v>
          </cell>
          <cell r="H31" t="str">
            <v>Yên Bái</v>
          </cell>
        </row>
        <row r="32">
          <cell r="D32" t="str">
            <v>Nguyễn Việt Anh 30/03/1991</v>
          </cell>
          <cell r="F32" t="str">
            <v>Quản lý kinh tế</v>
          </cell>
          <cell r="H32" t="str">
            <v>Hà Nội</v>
          </cell>
        </row>
        <row r="33">
          <cell r="D33" t="str">
            <v>Phùng Thị Hồng Hạnh 10/04/1990</v>
          </cell>
          <cell r="F33" t="str">
            <v>Quản lý kinh tế</v>
          </cell>
          <cell r="H33" t="str">
            <v>Hà Nội</v>
          </cell>
        </row>
        <row r="34">
          <cell r="D34" t="str">
            <v>Đỗ Thu Hiền 02/08/1984</v>
          </cell>
          <cell r="F34" t="str">
            <v>Quản lý kinh tế</v>
          </cell>
          <cell r="H34" t="str">
            <v>Yên Bái</v>
          </cell>
        </row>
        <row r="35">
          <cell r="D35" t="str">
            <v>Trần Xuân Định 01/07/1992</v>
          </cell>
          <cell r="F35" t="str">
            <v>Quản lý kinh tế</v>
          </cell>
          <cell r="H35" t="str">
            <v>Yên Bái</v>
          </cell>
        </row>
        <row r="36">
          <cell r="D36" t="str">
            <v>Nguyễn Thị Thu Hà 24/10/1980</v>
          </cell>
          <cell r="F36" t="str">
            <v>Quản lý kinh tế</v>
          </cell>
          <cell r="H36" t="str">
            <v>Ninh Bình</v>
          </cell>
        </row>
        <row r="37">
          <cell r="D37" t="str">
            <v>Mai Trung Hiếu 21/03/1984</v>
          </cell>
          <cell r="F37" t="str">
            <v>Quản lý kinh tế</v>
          </cell>
          <cell r="H37" t="str">
            <v>Hà Nội</v>
          </cell>
        </row>
        <row r="38">
          <cell r="D38" t="str">
            <v>Nguyễn Thị Hồng 03/02/1982</v>
          </cell>
          <cell r="F38" t="str">
            <v>Quản lý kinh tế</v>
          </cell>
          <cell r="H38" t="str">
            <v>Bắc Ninh</v>
          </cell>
        </row>
        <row r="39">
          <cell r="D39" t="str">
            <v>Trần Hoàng Hưng 25/03/1992</v>
          </cell>
          <cell r="F39" t="str">
            <v>Quản lý kinh tế</v>
          </cell>
          <cell r="H39" t="str">
            <v>Yên Bái</v>
          </cell>
        </row>
        <row r="40">
          <cell r="D40" t="str">
            <v>Nguyễn Hoàng Sơn 09/02/1984</v>
          </cell>
          <cell r="F40" t="str">
            <v>Quản lý kinh tế</v>
          </cell>
          <cell r="H40" t="str">
            <v>Hà Nội</v>
          </cell>
        </row>
        <row r="41">
          <cell r="D41" t="str">
            <v>Nguyễn Thành Nam 13/12/1990</v>
          </cell>
          <cell r="F41" t="str">
            <v>Quản lý kinh tế</v>
          </cell>
          <cell r="H41" t="str">
            <v>Thái Bình</v>
          </cell>
        </row>
        <row r="42">
          <cell r="D42" t="str">
            <v>Vũ Thái Nam 10/05/1979</v>
          </cell>
          <cell r="F42" t="str">
            <v>Quản lý kinh tế</v>
          </cell>
          <cell r="H42" t="str">
            <v>Thái Nguyên</v>
          </cell>
        </row>
        <row r="43">
          <cell r="D43" t="str">
            <v>Nguyễn Thị Mỹ Linh 10/09/1993</v>
          </cell>
          <cell r="F43" t="str">
            <v>Quản lý kinh tế</v>
          </cell>
          <cell r="H43" t="str">
            <v>Thanh Hóa</v>
          </cell>
        </row>
        <row r="44">
          <cell r="D44" t="str">
            <v>Đường Lê Trọng Nhân 25/10/1991</v>
          </cell>
          <cell r="F44" t="str">
            <v>Quản lý kinh tế</v>
          </cell>
          <cell r="H44" t="str">
            <v>Hà Tĩnh</v>
          </cell>
        </row>
        <row r="45">
          <cell r="D45" t="str">
            <v>Cao Hoàng Linh 01/08/1988</v>
          </cell>
          <cell r="F45" t="str">
            <v>Quản lý Kinh tế</v>
          </cell>
          <cell r="H45" t="str">
            <v>Hải Dương</v>
          </cell>
        </row>
        <row r="46">
          <cell r="D46" t="str">
            <v>Lê Hà Phương 26/06/1987</v>
          </cell>
          <cell r="F46" t="str">
            <v>Quản lý kinh tế</v>
          </cell>
          <cell r="H46" t="str">
            <v>Thái Bình</v>
          </cell>
        </row>
        <row r="47">
          <cell r="D47" t="str">
            <v>Võ Huy Phương 06/08/1984</v>
          </cell>
          <cell r="F47" t="str">
            <v>Quản lý kinh tế</v>
          </cell>
          <cell r="H47" t="str">
            <v>Hà Nội</v>
          </cell>
        </row>
        <row r="48">
          <cell r="D48" t="str">
            <v>Vũ Thị Quỳnh Phương 24/06/1989</v>
          </cell>
          <cell r="F48" t="str">
            <v>Quản lý kinh tế</v>
          </cell>
          <cell r="H48" t="str">
            <v>Hà Nội</v>
          </cell>
        </row>
        <row r="49">
          <cell r="D49" t="str">
            <v>Lý Quang Sơn 01/07/1978</v>
          </cell>
          <cell r="F49" t="str">
            <v>Quản lý kinh tế</v>
          </cell>
          <cell r="H49" t="str">
            <v>Quảng Ninh</v>
          </cell>
        </row>
        <row r="50">
          <cell r="D50" t="str">
            <v>Trần Anh Tuấn 04/07/1980</v>
          </cell>
          <cell r="F50" t="str">
            <v>Quản lý kinh tế</v>
          </cell>
          <cell r="H50" t="str">
            <v>Phú Thọ</v>
          </cell>
        </row>
        <row r="51">
          <cell r="D51" t="str">
            <v>Hồ Anh Sơn 01/11/1983</v>
          </cell>
          <cell r="F51" t="str">
            <v>Quản lý kinh tế</v>
          </cell>
          <cell r="H51" t="str">
            <v>Hà Nội</v>
          </cell>
        </row>
        <row r="52">
          <cell r="D52" t="str">
            <v>Hà Đăng Tuấn 26/08/1982</v>
          </cell>
          <cell r="F52" t="str">
            <v>Quản lý kinh tế</v>
          </cell>
          <cell r="H52" t="str">
            <v>Hà Nội</v>
          </cell>
        </row>
        <row r="53">
          <cell r="D53" t="str">
            <v>Nguyễn Xuân Phương 26/09/1979</v>
          </cell>
          <cell r="F53" t="str">
            <v>Quản lý kinh tế</v>
          </cell>
          <cell r="H53" t="str">
            <v>Hà Nội</v>
          </cell>
        </row>
        <row r="54">
          <cell r="D54" t="str">
            <v>Phạm Hải Thái 16/07/1978</v>
          </cell>
          <cell r="F54" t="str">
            <v>Quản lý kinh tế</v>
          </cell>
          <cell r="H54" t="str">
            <v>Ninh Bình</v>
          </cell>
        </row>
        <row r="55">
          <cell r="D55" t="str">
            <v>Hồ Hoàng Long 27/09/1990</v>
          </cell>
          <cell r="F55" t="str">
            <v>Quản lý kinh tế</v>
          </cell>
          <cell r="H55" t="str">
            <v>Hà Nội</v>
          </cell>
        </row>
        <row r="56">
          <cell r="D56" t="str">
            <v>Nguyễn Tân Thắng 17/05/1992</v>
          </cell>
          <cell r="F56" t="str">
            <v>Quản lý kinh tế</v>
          </cell>
          <cell r="H56" t="str">
            <v>Quảng Ninh</v>
          </cell>
        </row>
        <row r="57">
          <cell r="D57" t="str">
            <v>Nguyễn Thị Hồng Thương 20/07/1984</v>
          </cell>
          <cell r="F57" t="str">
            <v>Quản lý kinh tế</v>
          </cell>
          <cell r="H57" t="str">
            <v>Nam Định</v>
          </cell>
        </row>
        <row r="58">
          <cell r="D58" t="str">
            <v>Nguyễn Hoàng Yên 04/10/1977</v>
          </cell>
          <cell r="F58" t="str">
            <v>Quản lý kinh tế</v>
          </cell>
          <cell r="H58" t="str">
            <v>Hà Nội</v>
          </cell>
        </row>
        <row r="59">
          <cell r="D59" t="str">
            <v>Trần Thị Khánh Vân 27/10/1994</v>
          </cell>
          <cell r="F59" t="str">
            <v>Kinh tế chính trị</v>
          </cell>
          <cell r="H59" t="str">
            <v>Bắc Ninh</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Vũ Quang Huy 15/08/1988</v>
          </cell>
          <cell r="B1" t="str">
            <v>Vũ Quang Huy</v>
          </cell>
          <cell r="C1" t="str">
            <v>15/08/1988</v>
          </cell>
          <cell r="D1" t="str">
            <v>Nam Định</v>
          </cell>
          <cell r="E1" t="str">
            <v>Nam</v>
          </cell>
          <cell r="F1" t="str">
            <v>Kinh tế chính trị</v>
          </cell>
          <cell r="G1" t="str">
            <v>QH-2017-E</v>
          </cell>
          <cell r="H1" t="str">
            <v>Quản lý kinh tế</v>
          </cell>
          <cell r="I1">
            <v>60340410</v>
          </cell>
          <cell r="J1" t="str">
            <v>1</v>
          </cell>
          <cell r="K1" t="str">
            <v>Quản lý kinh tế</v>
          </cell>
          <cell r="L1" t="str">
            <v>Quản lý nhân lực tại Văn phòng cơ quan Tập đoàn điện lực Việt Nam</v>
          </cell>
          <cell r="M1" t="str">
            <v>TS. Lê Kim Sa</v>
          </cell>
          <cell r="N1" t="str">
            <v>Viện Hàn Lâm Khoa học XHVN</v>
          </cell>
          <cell r="O1" t="str">
            <v>PGS.TS. Nguyễn Trúc Lê</v>
          </cell>
          <cell r="P1" t="str">
            <v>PTDN</v>
          </cell>
          <cell r="Q1" t="str">
            <v xml:space="preserve"> Trường ĐH Kinh tế, ĐHQG Hà Nội</v>
          </cell>
          <cell r="R1" t="str">
            <v>TS. Hoàng Xuân Hòa</v>
          </cell>
          <cell r="S1" t="str">
            <v>TCNH</v>
          </cell>
          <cell r="T1" t="str">
            <v>Văn phòng chính phủ</v>
          </cell>
          <cell r="U1" t="str">
            <v>TS. Nguyễn Mạnh Hùng</v>
          </cell>
          <cell r="V1" t="str">
            <v>KTCT</v>
          </cell>
          <cell r="W1" t="str">
            <v>Hội đồng lý luận trung ương</v>
          </cell>
          <cell r="X1" t="str">
            <v>TS. Nguyễn Thùy Anh</v>
          </cell>
          <cell r="Y1" t="str">
            <v>NCQT</v>
          </cell>
          <cell r="Z1" t="str">
            <v xml:space="preserve"> Trường ĐH Kinh tế, ĐHQG Hà Nội</v>
          </cell>
          <cell r="AA1" t="str">
            <v>TS. Lưu Quốc Đạt</v>
          </cell>
          <cell r="AB1" t="str">
            <v>QLCN</v>
          </cell>
          <cell r="AC1" t="str">
            <v xml:space="preserve"> Trường ĐH Kinh tế, ĐHQG Hà Nội</v>
          </cell>
          <cell r="AD1" t="e">
            <v>#REF!</v>
          </cell>
          <cell r="AE1" t="e">
            <v>#REF!</v>
          </cell>
          <cell r="AG1" t="str">
            <v>3826 /QĐ-ĐHKT</v>
          </cell>
          <cell r="AH1" t="str">
            <v>ngày 20 tháng 12 năm 2019</v>
          </cell>
          <cell r="AJ1" t="str">
            <v>F</v>
          </cell>
          <cell r="AN1" t="str">
            <v>vuquanghuy1508@gmail.com</v>
          </cell>
          <cell r="AO1" t="str">
            <v>0966686882</v>
          </cell>
          <cell r="AP1" t="str">
            <v>14h00</v>
          </cell>
          <cell r="AQ1" t="str">
            <v>ngày 9 tháng 1 năm 2020</v>
          </cell>
        </row>
        <row r="2">
          <cell r="A2" t="str">
            <v>Nguyễn Thị Kim Loan 12/07/1982</v>
          </cell>
          <cell r="B2" t="str">
            <v>Nguyễn Thị Kim Loan</v>
          </cell>
          <cell r="C2" t="str">
            <v>12/07/1982</v>
          </cell>
          <cell r="D2" t="str">
            <v>Hà Nội</v>
          </cell>
          <cell r="E2" t="str">
            <v>Nữ</v>
          </cell>
          <cell r="F2" t="str">
            <v>Kinh tế chính trị</v>
          </cell>
          <cell r="G2" t="str">
            <v>QH-2017-E</v>
          </cell>
          <cell r="H2" t="str">
            <v>Quản lý kinh tế</v>
          </cell>
          <cell r="I2">
            <v>60340410</v>
          </cell>
          <cell r="J2" t="str">
            <v>1</v>
          </cell>
          <cell r="K2" t="str">
            <v>Quản lý kinh tế</v>
          </cell>
          <cell r="L2" t="str">
            <v>Quản lý tài chính đối với đơn vị sự nghiệp thuộc Bộ Tài nguyên và Môi trường</v>
          </cell>
          <cell r="M2" t="str">
            <v>PGS.TS Nguyễn Ngọc Thanh</v>
          </cell>
          <cell r="N2" t="str">
            <v>Trường ĐH Tài nguyên &amp; Môi trường</v>
          </cell>
          <cell r="O2" t="str">
            <v>PGS.TS. Nguyễn Trúc Lê</v>
          </cell>
          <cell r="P2" t="str">
            <v>PTDN</v>
          </cell>
          <cell r="Q2" t="str">
            <v xml:space="preserve"> Trường ĐH Kinh tế, ĐHQG Hà Nội</v>
          </cell>
          <cell r="R2" t="str">
            <v>TS. Lưu Quốc Đạt</v>
          </cell>
          <cell r="S2" t="str">
            <v>QLCN</v>
          </cell>
          <cell r="T2" t="str">
            <v xml:space="preserve"> Trường ĐH Kinh tế, ĐHQG Hà Nội</v>
          </cell>
          <cell r="U2" t="str">
            <v>TS. Nguyễn Mạnh Hùng</v>
          </cell>
          <cell r="V2" t="str">
            <v>KTCT</v>
          </cell>
          <cell r="W2" t="str">
            <v>Hội đồng lý luận trung ương</v>
          </cell>
          <cell r="X2" t="str">
            <v>TS. Nguyễn Thùy Anh</v>
          </cell>
          <cell r="Y2" t="str">
            <v>NCQT</v>
          </cell>
          <cell r="Z2" t="str">
            <v xml:space="preserve"> Trường ĐH Kinh tế, ĐHQG Hà Nội</v>
          </cell>
          <cell r="AA2" t="str">
            <v>TS. Hoàng Xuân Hòa</v>
          </cell>
          <cell r="AB2" t="str">
            <v>TCNH</v>
          </cell>
          <cell r="AC2" t="str">
            <v>Văn phòng chính phủ</v>
          </cell>
          <cell r="AD2" t="e">
            <v>#REF!</v>
          </cell>
          <cell r="AE2" t="e">
            <v>#REF!</v>
          </cell>
          <cell r="AG2" t="str">
            <v>3827 /QĐ-ĐHKT</v>
          </cell>
          <cell r="AH2" t="str">
            <v>ngày 20 tháng 12 năm 2019</v>
          </cell>
          <cell r="AJ2" t="str">
            <v>F</v>
          </cell>
          <cell r="AN2" t="str">
            <v>ntkloan@monre.gov.vn</v>
          </cell>
          <cell r="AO2" t="str">
            <v>0983852882</v>
          </cell>
          <cell r="AP2" t="str">
            <v>14h00</v>
          </cell>
          <cell r="AQ2" t="str">
            <v>ngày 9 tháng 1 năm 2020</v>
          </cell>
        </row>
        <row r="3">
          <cell r="A3" t="str">
            <v>Mạc Thị Thảo 29/06/1991</v>
          </cell>
          <cell r="B3" t="str">
            <v>Mạc Thị Thảo</v>
          </cell>
          <cell r="C3" t="str">
            <v>29/06/1991</v>
          </cell>
          <cell r="D3" t="str">
            <v>Hải Dương</v>
          </cell>
          <cell r="E3" t="str">
            <v>Nữ</v>
          </cell>
          <cell r="F3" t="str">
            <v>Kinh tế chính trị</v>
          </cell>
          <cell r="G3" t="str">
            <v>QH-2017-E</v>
          </cell>
          <cell r="H3" t="str">
            <v>Quản lý kinh tế</v>
          </cell>
          <cell r="I3">
            <v>60340410</v>
          </cell>
          <cell r="J3" t="str">
            <v>1</v>
          </cell>
          <cell r="K3" t="str">
            <v>Quản lý kinh tế</v>
          </cell>
          <cell r="L3" t="str">
            <v>Phát triển nguồn lực tài chính ở Đại học Quốc Gia Hà Nội</v>
          </cell>
          <cell r="M3" t="str">
            <v>TS. Hoàng Xuân Lâm</v>
          </cell>
          <cell r="N3" t="str">
            <v>Trường Đại học Công nghệ và Quản lý Hữu Nghị</v>
          </cell>
          <cell r="O3" t="str">
            <v>PGS.TS. Nguyễn Trúc Lê</v>
          </cell>
          <cell r="P3" t="str">
            <v>PTDN</v>
          </cell>
          <cell r="Q3" t="str">
            <v xml:space="preserve"> Trường ĐH Kinh tế, ĐHQG Hà Nội</v>
          </cell>
          <cell r="R3" t="str">
            <v>TS. Nguyễn Mạnh Hùng</v>
          </cell>
          <cell r="S3" t="str">
            <v>KTCT</v>
          </cell>
          <cell r="T3" t="str">
            <v>Hội đồng lý luận trung ương</v>
          </cell>
          <cell r="U3" t="str">
            <v>TS. Hoàng Xuân Hòa</v>
          </cell>
          <cell r="V3" t="str">
            <v>TCNH</v>
          </cell>
          <cell r="W3" t="str">
            <v>Văn phòng chính phủ</v>
          </cell>
          <cell r="X3" t="str">
            <v>TS. Nguyễn Thùy Anh</v>
          </cell>
          <cell r="Y3" t="str">
            <v>NCQT</v>
          </cell>
          <cell r="Z3" t="str">
            <v xml:space="preserve"> Trường ĐH Kinh tế, ĐHQG Hà Nội</v>
          </cell>
          <cell r="AA3" t="str">
            <v>TS. Lưu Quốc Đạt</v>
          </cell>
          <cell r="AB3" t="str">
            <v>QLCN</v>
          </cell>
          <cell r="AC3" t="str">
            <v xml:space="preserve"> Trường ĐH Kinh tế, ĐHQG Hà Nội</v>
          </cell>
          <cell r="AD3" t="e">
            <v>#REF!</v>
          </cell>
          <cell r="AE3" t="e">
            <v>#REF!</v>
          </cell>
          <cell r="AG3" t="str">
            <v>3828 /QĐ-ĐHKT</v>
          </cell>
          <cell r="AH3" t="str">
            <v>ngày 20 tháng 12 năm 2019</v>
          </cell>
          <cell r="AJ3" t="str">
            <v>F</v>
          </cell>
          <cell r="AN3" t="str">
            <v>thaomt91@vnu.edu.vn</v>
          </cell>
          <cell r="AO3" t="str">
            <v>0974918369</v>
          </cell>
          <cell r="AP3" t="str">
            <v>14h00</v>
          </cell>
          <cell r="AQ3" t="str">
            <v>ngày 9 tháng 1 năm 2020</v>
          </cell>
        </row>
        <row r="4">
          <cell r="A4" t="str">
            <v>Nguyễn Thị Hương 10/09/1981</v>
          </cell>
          <cell r="B4" t="str">
            <v>Nguyễn Thị Hương</v>
          </cell>
          <cell r="C4" t="str">
            <v>10/09/1981</v>
          </cell>
          <cell r="D4" t="str">
            <v>Vĩnh Phúc</v>
          </cell>
          <cell r="E4" t="str">
            <v>Nữ</v>
          </cell>
          <cell r="F4" t="str">
            <v>Kinh tế chính trị</v>
          </cell>
          <cell r="G4" t="str">
            <v>QH-2017-E</v>
          </cell>
          <cell r="H4" t="str">
            <v>Quản lý kinh tế</v>
          </cell>
          <cell r="I4">
            <v>60340410</v>
          </cell>
          <cell r="J4" t="str">
            <v>1</v>
          </cell>
          <cell r="K4" t="str">
            <v>Quản lý kinh tế</v>
          </cell>
          <cell r="L4" t="str">
            <v>Huy động vốn tại Ngân hàng TMCP Đầu tư và Phát triển Việt Nam - Chi nhánh Thạch Thất</v>
          </cell>
          <cell r="M4" t="str">
            <v>PGS.TS Nguyễn Ngọc Khánh</v>
          </cell>
          <cell r="N4" t="str">
            <v>Trường Đại học Mỏ - Địa chất</v>
          </cell>
          <cell r="O4" t="str">
            <v>PGS.TS. Nguyễn Trúc Lê</v>
          </cell>
          <cell r="P4" t="str">
            <v>PTDN</v>
          </cell>
          <cell r="Q4" t="str">
            <v xml:space="preserve"> Trường ĐH Kinh tế, ĐHQG Hà Nội</v>
          </cell>
          <cell r="R4" t="str">
            <v>TS. Hoàng Xuân Hòa</v>
          </cell>
          <cell r="S4" t="str">
            <v>TCNH</v>
          </cell>
          <cell r="T4" t="str">
            <v>Văn phòng chính phủ</v>
          </cell>
          <cell r="U4" t="str">
            <v>TS. Lưu Quốc Đạt</v>
          </cell>
          <cell r="V4" t="str">
            <v>QLCN</v>
          </cell>
          <cell r="W4" t="str">
            <v xml:space="preserve"> Trường ĐH Kinh tế, ĐHQG Hà Nội</v>
          </cell>
          <cell r="X4" t="str">
            <v>TS. Nguyễn Thùy Anh</v>
          </cell>
          <cell r="Y4" t="str">
            <v>NCQT</v>
          </cell>
          <cell r="Z4" t="str">
            <v xml:space="preserve"> Trường ĐH Kinh tế, ĐHQG Hà Nội</v>
          </cell>
          <cell r="AA4" t="str">
            <v>TS. Nguyễn Mạnh Hùng</v>
          </cell>
          <cell r="AB4" t="str">
            <v>KTCT</v>
          </cell>
          <cell r="AC4" t="str">
            <v>Hội đồng lý luận trung ương</v>
          </cell>
          <cell r="AD4" t="e">
            <v>#REF!</v>
          </cell>
          <cell r="AE4" t="e">
            <v>#REF!</v>
          </cell>
          <cell r="AG4" t="str">
            <v>3829 /QĐ-ĐHKT</v>
          </cell>
          <cell r="AH4" t="str">
            <v>ngày 20 tháng 12 năm 2019</v>
          </cell>
          <cell r="AJ4" t="str">
            <v>F</v>
          </cell>
          <cell r="AN4" t="str">
            <v>huongnt10091981@gmail.com</v>
          </cell>
          <cell r="AO4" t="str">
            <v>0912023806</v>
          </cell>
          <cell r="AP4" t="str">
            <v>14h00</v>
          </cell>
          <cell r="AQ4" t="str">
            <v>ngày 9 tháng 1 năm 2020</v>
          </cell>
        </row>
        <row r="5">
          <cell r="A5" t="str">
            <v>Lê Hoàng Hà 22/08/1982</v>
          </cell>
          <cell r="B5" t="str">
            <v>Lê Hoàng Hà</v>
          </cell>
          <cell r="C5" t="str">
            <v>22/08/1982</v>
          </cell>
          <cell r="D5" t="str">
            <v>Thanh Hóa</v>
          </cell>
          <cell r="E5" t="str">
            <v>Nam</v>
          </cell>
          <cell r="F5" t="str">
            <v>Kinh tế chính trị</v>
          </cell>
          <cell r="G5" t="str">
            <v>QH-2015-E</v>
          </cell>
          <cell r="H5" t="str">
            <v>Quản lý kinh tế</v>
          </cell>
          <cell r="I5">
            <v>60340410</v>
          </cell>
          <cell r="J5" t="str">
            <v>1</v>
          </cell>
          <cell r="K5" t="str">
            <v>Quản lý kinh tế</v>
          </cell>
          <cell r="L5" t="str">
            <v>Phát triển nguồn nhân lực tại Công ty thông tin M1</v>
          </cell>
          <cell r="M5" t="str">
            <v>TS. Dương Ngọc Thanh</v>
          </cell>
          <cell r="N5" t="str">
            <v xml:space="preserve">Quận uỷ quận Bắc Từ Liêm, Hà Nội </v>
          </cell>
          <cell r="O5" t="str">
            <v>PGS.TS. Nguyễn Trúc Lê</v>
          </cell>
          <cell r="P5" t="str">
            <v>PTDN</v>
          </cell>
          <cell r="Q5" t="str">
            <v xml:space="preserve"> Trường ĐH Kinh tế, ĐHQG Hà Nội</v>
          </cell>
          <cell r="R5" t="str">
            <v>TS. Nguyễn Mạnh Hùng</v>
          </cell>
          <cell r="S5" t="str">
            <v>KTCT</v>
          </cell>
          <cell r="T5" t="str">
            <v>Hội đồng lý luận trung ương</v>
          </cell>
          <cell r="U5" t="str">
            <v>TS. Lưu Quốc Đạt</v>
          </cell>
          <cell r="V5" t="str">
            <v>QLCN</v>
          </cell>
          <cell r="W5" t="str">
            <v xml:space="preserve"> Trường ĐH Kinh tế, ĐHQG Hà Nội</v>
          </cell>
          <cell r="X5" t="str">
            <v>TS. Nguyễn Thùy Anh</v>
          </cell>
          <cell r="Y5" t="str">
            <v>NCQT</v>
          </cell>
          <cell r="Z5" t="str">
            <v xml:space="preserve"> Trường ĐH Kinh tế, ĐHQG Hà Nội</v>
          </cell>
          <cell r="AA5" t="str">
            <v>TS. Hoàng Xuân Hòa</v>
          </cell>
          <cell r="AB5" t="str">
            <v>TCNH</v>
          </cell>
          <cell r="AC5" t="str">
            <v>Văn phòng chính phủ</v>
          </cell>
          <cell r="AD5" t="e">
            <v>#REF!</v>
          </cell>
          <cell r="AE5" t="e">
            <v>#REF!</v>
          </cell>
          <cell r="AG5" t="str">
            <v>3830 /QĐ-ĐHKT</v>
          </cell>
          <cell r="AH5" t="str">
            <v>ngày 20 tháng 12 năm 2019</v>
          </cell>
          <cell r="AJ5" t="str">
            <v>F</v>
          </cell>
          <cell r="AN5" t="str">
            <v>halh00000@gmail.com</v>
          </cell>
          <cell r="AO5" t="str">
            <v>0974707772</v>
          </cell>
          <cell r="AP5" t="str">
            <v>14h00</v>
          </cell>
          <cell r="AQ5" t="str">
            <v>ngày 9 tháng 1 năm 2020</v>
          </cell>
        </row>
        <row r="6">
          <cell r="A6" t="str">
            <v>Vương Gia Thiết 20/12/1989</v>
          </cell>
          <cell r="B6" t="str">
            <v>Vương Gia Thiết</v>
          </cell>
          <cell r="C6" t="str">
            <v>20/12/1989</v>
          </cell>
          <cell r="D6" t="str">
            <v>Nghệ An</v>
          </cell>
          <cell r="E6" t="str">
            <v>Nam</v>
          </cell>
          <cell r="F6" t="str">
            <v>Kinh tế chính trị</v>
          </cell>
          <cell r="G6" t="str">
            <v>QH-2017-E</v>
          </cell>
          <cell r="H6" t="str">
            <v>Quản lý kinh tế</v>
          </cell>
          <cell r="I6">
            <v>60340410</v>
          </cell>
          <cell r="J6" t="str">
            <v>2</v>
          </cell>
          <cell r="K6" t="str">
            <v>Quản lý kinh tế</v>
          </cell>
          <cell r="L6" t="str">
            <v>Quản lý chi thường xuyên ngân sách nhà nước tỉnh Nghệ An</v>
          </cell>
          <cell r="M6" t="str">
            <v>PGS.TS Bùi Văn Huyền</v>
          </cell>
          <cell r="N6" t="str">
            <v>Học viện Chính trị Quốc Gia HCM</v>
          </cell>
          <cell r="O6" t="str">
            <v>PGS.TS. Nguyễn Trúc Lê</v>
          </cell>
          <cell r="P6" t="str">
            <v>PTDN</v>
          </cell>
          <cell r="Q6" t="str">
            <v xml:space="preserve"> Trường ĐH Kinh tế, ĐHQG Hà Nội</v>
          </cell>
          <cell r="R6" t="str">
            <v>GS.TS. Nguyễn Thành Độ</v>
          </cell>
          <cell r="S6" t="str">
            <v>QTKD</v>
          </cell>
          <cell r="T6" t="str">
            <v>Trường ĐH kinh tế Quốc dân</v>
          </cell>
          <cell r="U6" t="str">
            <v>TS. Dương Ngọc Thanh</v>
          </cell>
          <cell r="V6" t="str">
            <v>KTCT</v>
          </cell>
          <cell r="W6" t="str">
            <v>Huyện ủy Từ Liêm</v>
          </cell>
          <cell r="X6" t="str">
            <v>TS. Nguyễn Thị Hương Lan</v>
          </cell>
          <cell r="Y6" t="str">
            <v>Kinh tế</v>
          </cell>
          <cell r="Z6" t="str">
            <v>Trường ĐH Kinh tế, ĐHQG Hà Nội</v>
          </cell>
          <cell r="AA6" t="str">
            <v>TS. Hoàng Khắc Lịch</v>
          </cell>
          <cell r="AB6" t="str">
            <v>KTH</v>
          </cell>
          <cell r="AC6" t="str">
            <v xml:space="preserve"> Trường ĐH Kinh tế, ĐHQG Hà Nội</v>
          </cell>
          <cell r="AD6" t="e">
            <v>#REF!</v>
          </cell>
          <cell r="AE6" t="e">
            <v>#REF!</v>
          </cell>
          <cell r="AG6" t="str">
            <v>3831 /QĐ-ĐHKT</v>
          </cell>
          <cell r="AH6" t="str">
            <v>ngày 20 tháng 12 năm 2019</v>
          </cell>
          <cell r="AJ6" t="str">
            <v>F</v>
          </cell>
          <cell r="AN6" t="str">
            <v>vuonggiathiet@gmail.com</v>
          </cell>
          <cell r="AO6" t="str">
            <v>0965886885</v>
          </cell>
          <cell r="AP6" t="str">
            <v>8h00</v>
          </cell>
          <cell r="AQ6" t="str">
            <v>ngày 8 tháng 1 năm 2020</v>
          </cell>
        </row>
        <row r="7">
          <cell r="A7" t="str">
            <v>Nguyễn Anh Tiến 15/07/1985</v>
          </cell>
          <cell r="B7" t="str">
            <v>Nguyễn Anh Tiến</v>
          </cell>
          <cell r="C7" t="str">
            <v>15/07/1985</v>
          </cell>
          <cell r="D7" t="str">
            <v>Vĩnh Phúc</v>
          </cell>
          <cell r="E7" t="str">
            <v>Nam</v>
          </cell>
          <cell r="F7" t="str">
            <v>Kinh tế chính trị</v>
          </cell>
          <cell r="G7" t="str">
            <v>QH-2017-E</v>
          </cell>
          <cell r="H7" t="str">
            <v>Quản lý kinh tế</v>
          </cell>
          <cell r="I7">
            <v>60340410</v>
          </cell>
          <cell r="J7" t="str">
            <v>2</v>
          </cell>
          <cell r="K7" t="str">
            <v>Quản lý kinh tế</v>
          </cell>
          <cell r="L7" t="str">
            <v>Phát triển nhân lực tại Văn phòng Tỉnh ủy tỉnh Vĩnh Phúc</v>
          </cell>
          <cell r="M7" t="str">
            <v>GS.TS Phan Huy Đường</v>
          </cell>
          <cell r="N7" t="str">
            <v>Trường Đại học Kinh tế, ĐHQGHN</v>
          </cell>
          <cell r="O7" t="str">
            <v>PGS.TS. Nguyễn Trúc Lê</v>
          </cell>
          <cell r="P7" t="str">
            <v>PTDN</v>
          </cell>
          <cell r="Q7" t="str">
            <v xml:space="preserve"> Trường ĐH Kinh tế, ĐHQG Hà Nội</v>
          </cell>
          <cell r="R7" t="str">
            <v>TS. Hoàng Khắc Lịch</v>
          </cell>
          <cell r="S7" t="str">
            <v>KTH</v>
          </cell>
          <cell r="T7" t="str">
            <v xml:space="preserve"> Trường ĐH Kinh tế, ĐHQG Hà Nội</v>
          </cell>
          <cell r="U7" t="str">
            <v>TS. Dương Ngọc Thanh</v>
          </cell>
          <cell r="V7" t="str">
            <v>KTCT</v>
          </cell>
          <cell r="W7" t="str">
            <v>Huyện ủy Từ Liêm</v>
          </cell>
          <cell r="X7" t="str">
            <v>TS. Nguyễn Thị Hương Lan</v>
          </cell>
          <cell r="Y7" t="str">
            <v>Kinh tế</v>
          </cell>
          <cell r="Z7" t="str">
            <v>Trường ĐH Kinh tế, ĐHQG Hà Nội</v>
          </cell>
          <cell r="AA7" t="str">
            <v>GS.TS. Nguyễn Thành Độ</v>
          </cell>
          <cell r="AB7" t="str">
            <v>QTKD</v>
          </cell>
          <cell r="AC7" t="str">
            <v>Trường ĐH kinh tế Quốc dân</v>
          </cell>
          <cell r="AD7" t="e">
            <v>#REF!</v>
          </cell>
          <cell r="AE7" t="e">
            <v>#REF!</v>
          </cell>
          <cell r="AG7" t="str">
            <v>3832 /QĐ-ĐHKT</v>
          </cell>
          <cell r="AH7" t="str">
            <v>ngày 20 tháng 12 năm 2019</v>
          </cell>
          <cell r="AJ7" t="str">
            <v>F</v>
          </cell>
          <cell r="AN7" t="str">
            <v>anhtien1585@gmail.com</v>
          </cell>
          <cell r="AO7" t="str">
            <v>0974808855</v>
          </cell>
          <cell r="AP7" t="str">
            <v>8h00</v>
          </cell>
          <cell r="AQ7" t="str">
            <v>ngày 8 tháng 1 năm 2020</v>
          </cell>
        </row>
        <row r="8">
          <cell r="A8" t="str">
            <v>Nguyễn Thị Bích Hằng 07/07/1981</v>
          </cell>
          <cell r="B8" t="str">
            <v>Nguyễn Thị Bích Hằng</v>
          </cell>
          <cell r="C8" t="str">
            <v>07/07/1981</v>
          </cell>
          <cell r="D8" t="str">
            <v>Hà Nội</v>
          </cell>
          <cell r="E8" t="str">
            <v>Nữ</v>
          </cell>
          <cell r="F8" t="str">
            <v>Kinh tế chính trị</v>
          </cell>
          <cell r="G8" t="str">
            <v>QH-2017-E</v>
          </cell>
          <cell r="H8" t="str">
            <v>Quản lý kinh tế</v>
          </cell>
          <cell r="I8">
            <v>60340410</v>
          </cell>
          <cell r="J8" t="str">
            <v>2</v>
          </cell>
          <cell r="K8" t="str">
            <v>Quản lý kinh tế</v>
          </cell>
          <cell r="L8" t="str">
            <v>Quản lý mua sắm tài sản công tại Tổng cục biển và hải đảo Việt Nam</v>
          </cell>
          <cell r="M8" t="str">
            <v>TS. Vũ Văn Hưởng</v>
          </cell>
          <cell r="N8" t="str">
            <v>Trường Đại học Kinh tế, ĐHQGHN</v>
          </cell>
          <cell r="O8" t="str">
            <v>PGS.TS. Nguyễn Trúc Lê</v>
          </cell>
          <cell r="P8" t="str">
            <v>PTDN</v>
          </cell>
          <cell r="Q8" t="str">
            <v xml:space="preserve"> Trường ĐH Kinh tế, ĐHQG Hà Nội</v>
          </cell>
          <cell r="R8" t="str">
            <v>TS. Dương Ngọc Thanh</v>
          </cell>
          <cell r="S8" t="str">
            <v>KTCT</v>
          </cell>
          <cell r="T8" t="str">
            <v>Huyện ủy Từ Liêm</v>
          </cell>
          <cell r="U8" t="str">
            <v>GS.TS. Nguyễn Thành Độ</v>
          </cell>
          <cell r="V8" t="str">
            <v>QTKD</v>
          </cell>
          <cell r="W8" t="str">
            <v>Trường ĐH kinh tế Quốc dân</v>
          </cell>
          <cell r="X8" t="str">
            <v>TS. Nguyễn Thị Hương Lan</v>
          </cell>
          <cell r="Y8" t="str">
            <v>Kinh tế</v>
          </cell>
          <cell r="Z8" t="str">
            <v>Trường ĐH Kinh tế, ĐHQG Hà Nội</v>
          </cell>
          <cell r="AA8" t="str">
            <v>TS. Hoàng Khắc Lịch</v>
          </cell>
          <cell r="AB8" t="str">
            <v>KTH</v>
          </cell>
          <cell r="AC8" t="str">
            <v xml:space="preserve"> Trường ĐH Kinh tế, ĐHQG Hà Nội</v>
          </cell>
          <cell r="AD8" t="e">
            <v>#REF!</v>
          </cell>
          <cell r="AE8" t="e">
            <v>#REF!</v>
          </cell>
          <cell r="AG8" t="str">
            <v>3833 /QĐ-ĐHKT</v>
          </cell>
          <cell r="AH8" t="str">
            <v>ngày 20 tháng 12 năm 2019</v>
          </cell>
          <cell r="AJ8" t="str">
            <v>F</v>
          </cell>
          <cell r="AN8" t="str">
            <v>nguyenhanguz@gmail.com</v>
          </cell>
          <cell r="AO8" t="str">
            <v>0913054997</v>
          </cell>
          <cell r="AP8" t="str">
            <v>8h00</v>
          </cell>
          <cell r="AQ8" t="str">
            <v>ngày 8 tháng 1 năm 2020</v>
          </cell>
        </row>
        <row r="9">
          <cell r="A9" t="str">
            <v>Phạm Việt Hùng 24/03/1982</v>
          </cell>
          <cell r="B9" t="str">
            <v>Phạm Việt Hùng</v>
          </cell>
          <cell r="C9" t="str">
            <v>24/03/1982</v>
          </cell>
          <cell r="D9" t="str">
            <v>Thanh Hóa</v>
          </cell>
          <cell r="E9" t="str">
            <v>Nam</v>
          </cell>
          <cell r="F9" t="str">
            <v>Kinh tế chính trị</v>
          </cell>
          <cell r="G9" t="str">
            <v>QH-2017-E</v>
          </cell>
          <cell r="H9" t="str">
            <v>Quản lý kinh tế</v>
          </cell>
          <cell r="I9">
            <v>60340410</v>
          </cell>
          <cell r="J9" t="str">
            <v>2</v>
          </cell>
          <cell r="K9" t="str">
            <v>Quản lý kinh tế</v>
          </cell>
          <cell r="L9" t="str">
            <v>Quản lý dịch vụ hành chính công trực tuyến của Quận Long Biên, Hà Nội</v>
          </cell>
          <cell r="M9" t="str">
            <v>PGS.TS Mai Thị Thanh Xuân</v>
          </cell>
          <cell r="N9" t="str">
            <v>Trường Đại học Kinh tế, ĐHQGHN</v>
          </cell>
          <cell r="O9" t="str">
            <v>PGS.TS. Nguyễn Trúc Lê</v>
          </cell>
          <cell r="P9" t="str">
            <v>PTDN</v>
          </cell>
          <cell r="Q9" t="str">
            <v xml:space="preserve"> Trường ĐH Kinh tế, ĐHQG Hà Nội</v>
          </cell>
          <cell r="R9" t="str">
            <v>GS.TS. Nguyễn Thành Độ</v>
          </cell>
          <cell r="S9" t="str">
            <v>QTKD</v>
          </cell>
          <cell r="T9" t="str">
            <v>Trường ĐH kinh tế Quốc dân</v>
          </cell>
          <cell r="U9" t="str">
            <v>TS. Hoàng Khắc Lịch</v>
          </cell>
          <cell r="V9" t="str">
            <v>KTH</v>
          </cell>
          <cell r="W9" t="str">
            <v xml:space="preserve"> Trường ĐH Kinh tế, ĐHQG Hà Nội</v>
          </cell>
          <cell r="X9" t="str">
            <v>TS. Nguyễn Thị Hương Lan</v>
          </cell>
          <cell r="Y9" t="str">
            <v>Kinh tế</v>
          </cell>
          <cell r="Z9" t="str">
            <v>Trường ĐH Kinh tế, ĐHQG Hà Nội</v>
          </cell>
          <cell r="AA9" t="str">
            <v>TS. Dương Ngọc Thanh</v>
          </cell>
          <cell r="AB9" t="str">
            <v>KTCT</v>
          </cell>
          <cell r="AC9" t="str">
            <v>Huyện ủy Từ Liêm</v>
          </cell>
          <cell r="AD9" t="e">
            <v>#REF!</v>
          </cell>
          <cell r="AE9" t="e">
            <v>#REF!</v>
          </cell>
          <cell r="AG9" t="str">
            <v>3834 /QĐ-ĐHKT</v>
          </cell>
          <cell r="AH9" t="str">
            <v>ngày 20 tháng 12 năm 2019</v>
          </cell>
          <cell r="AN9" t="str">
            <v>hungphamviet8@gmail.com</v>
          </cell>
          <cell r="AO9" t="str">
            <v>0983301118</v>
          </cell>
          <cell r="AP9" t="str">
            <v>8h00</v>
          </cell>
          <cell r="AQ9" t="str">
            <v>ngày 8 tháng 1 năm 2020</v>
          </cell>
        </row>
        <row r="10">
          <cell r="A10" t="str">
            <v>Trần Thị Hương Giang 18/08/1984</v>
          </cell>
          <cell r="B10" t="str">
            <v>Trần Thị Hương Giang</v>
          </cell>
          <cell r="C10" t="str">
            <v>18/08/1984</v>
          </cell>
          <cell r="D10" t="str">
            <v>Bắc Giang</v>
          </cell>
          <cell r="E10" t="str">
            <v>Nữ</v>
          </cell>
          <cell r="F10" t="str">
            <v>Kinh tế chính trị</v>
          </cell>
          <cell r="G10" t="str">
            <v>QH-2015-E</v>
          </cell>
          <cell r="H10" t="str">
            <v>Quản lý kinh tế</v>
          </cell>
          <cell r="I10">
            <v>60340410</v>
          </cell>
          <cell r="J10" t="str">
            <v>2</v>
          </cell>
          <cell r="K10" t="str">
            <v>Quản lý kinh tế</v>
          </cell>
          <cell r="L10" t="str">
            <v>Quản lý hoạt động quyết toán ngân sách nhà nước tại Kho bạc nhà nước Việt Nam</v>
          </cell>
          <cell r="M10" t="str">
            <v>TS. Vũ Thị Dậu</v>
          </cell>
          <cell r="N10" t="str">
            <v>Trường ĐHKT, ĐHQGHN</v>
          </cell>
          <cell r="O10" t="str">
            <v>PGS.TS. Nguyễn Trúc Lê</v>
          </cell>
          <cell r="P10" t="str">
            <v>PTDN</v>
          </cell>
          <cell r="Q10" t="str">
            <v xml:space="preserve"> Trường ĐH Kinh tế, ĐHQG Hà Nội</v>
          </cell>
          <cell r="R10" t="str">
            <v>TS. Dương Ngọc Thanh</v>
          </cell>
          <cell r="S10" t="str">
            <v>KTCT</v>
          </cell>
          <cell r="T10" t="str">
            <v>Huyện ủy Từ Liêm</v>
          </cell>
          <cell r="U10" t="str">
            <v>TS. Hoàng Khắc Lịch</v>
          </cell>
          <cell r="V10" t="str">
            <v>KTH</v>
          </cell>
          <cell r="W10" t="str">
            <v xml:space="preserve"> Trường ĐH Kinh tế, ĐHQG Hà Nội</v>
          </cell>
          <cell r="X10" t="str">
            <v>TS. Nguyễn Thị Hương Lan</v>
          </cell>
          <cell r="Y10" t="str">
            <v>Kinh tế</v>
          </cell>
          <cell r="Z10" t="str">
            <v>Trường ĐH Kinh tế, ĐHQG Hà Nội</v>
          </cell>
          <cell r="AA10" t="str">
            <v>GS.TS. Nguyễn Thành Độ</v>
          </cell>
          <cell r="AB10" t="str">
            <v>QTKD</v>
          </cell>
          <cell r="AC10" t="str">
            <v>Trường ĐH kinh tế Quốc dân</v>
          </cell>
          <cell r="AD10" t="e">
            <v>#REF!</v>
          </cell>
          <cell r="AE10" t="e">
            <v>#REF!</v>
          </cell>
          <cell r="AG10" t="str">
            <v>3835 /QĐ-ĐHKT</v>
          </cell>
          <cell r="AH10" t="str">
            <v>ngày 20 tháng 12 năm 2019</v>
          </cell>
          <cell r="AJ10" t="str">
            <v>F</v>
          </cell>
          <cell r="AN10" t="str">
            <v>giangtth03@vst.gov.vn</v>
          </cell>
          <cell r="AO10" t="str">
            <v>0902216966</v>
          </cell>
          <cell r="AP10" t="str">
            <v>8h00</v>
          </cell>
          <cell r="AQ10" t="str">
            <v>ngày 8 tháng 1 năm 2020</v>
          </cell>
        </row>
        <row r="11">
          <cell r="A11" t="str">
            <v>Nguyễn Lê Duy Quang 30/05/1990</v>
          </cell>
          <cell r="B11" t="str">
            <v>Nguyễn Lê Duy Quang</v>
          </cell>
          <cell r="C11" t="str">
            <v>30/05/1990</v>
          </cell>
          <cell r="D11" t="str">
            <v>Quảng Trị</v>
          </cell>
          <cell r="E11" t="str">
            <v>Nam</v>
          </cell>
          <cell r="F11" t="str">
            <v>Kinh tế chính trị</v>
          </cell>
          <cell r="G11" t="str">
            <v>QH-2017-E</v>
          </cell>
          <cell r="H11" t="str">
            <v>Quản lý kinh tế</v>
          </cell>
          <cell r="I11">
            <v>60340410</v>
          </cell>
          <cell r="J11" t="str">
            <v>3</v>
          </cell>
          <cell r="K11" t="str">
            <v>Quản lý kinh tế</v>
          </cell>
          <cell r="L11" t="str">
            <v>Quản lý nhân lực giảng viên tại Trường Cao đẳng Công nghệ thông tin hữu nghị Việt - Hàn</v>
          </cell>
          <cell r="M11" t="str">
            <v>PGS.TS Đinh Văn Thông</v>
          </cell>
          <cell r="N11" t="str">
            <v>Trường Đại học Kinh tế, ĐHQGHN</v>
          </cell>
          <cell r="O11" t="str">
            <v>PGS.TS. Trần Đức Hiệp</v>
          </cell>
          <cell r="P11" t="str">
            <v>KTCT</v>
          </cell>
          <cell r="Q11" t="str">
            <v xml:space="preserve"> Trường ĐH Kinh tế, ĐHQG Hà Nội</v>
          </cell>
          <cell r="R11" t="str">
            <v>TS. Đinh Quang Ty</v>
          </cell>
          <cell r="S11" t="str">
            <v>KTCT</v>
          </cell>
          <cell r="T11" t="str">
            <v>Hội đồng lý luận trung ương</v>
          </cell>
          <cell r="U11" t="str">
            <v>TS. Nguyễn Xuân Thành</v>
          </cell>
          <cell r="V11" t="str">
            <v>Kinh tế</v>
          </cell>
          <cell r="W11" t="str">
            <v>Cục thuế thành phố Hà Nội</v>
          </cell>
          <cell r="X11" t="str">
            <v>TS. Nguyễn Thị Thu Hoài</v>
          </cell>
          <cell r="Y11" t="str">
            <v>KTCT</v>
          </cell>
          <cell r="Z11" t="str">
            <v xml:space="preserve"> Trường ĐH Kinh tế, ĐHQG Hà Nội</v>
          </cell>
          <cell r="AA11" t="str">
            <v>TS. Trần Quang Tuyến</v>
          </cell>
          <cell r="AB11" t="str">
            <v>KTH</v>
          </cell>
          <cell r="AC11" t="str">
            <v xml:space="preserve"> Trường ĐH Kinh tế, ĐHQG Hà Nội</v>
          </cell>
          <cell r="AD11" t="e">
            <v>#REF!</v>
          </cell>
          <cell r="AE11" t="e">
            <v>#REF!</v>
          </cell>
          <cell r="AG11" t="str">
            <v>3836 /QĐ-ĐHKT</v>
          </cell>
          <cell r="AH11" t="str">
            <v>ngày 20 tháng 12 năm 2019</v>
          </cell>
          <cell r="AJ11" t="str">
            <v>F</v>
          </cell>
          <cell r="AN11" t="str">
            <v>duyquang304a1@gmail.com</v>
          </cell>
          <cell r="AO11" t="str">
            <v>0987313864</v>
          </cell>
          <cell r="AP11" t="str">
            <v>14h00</v>
          </cell>
          <cell r="AQ11" t="str">
            <v>ngày 10 tháng 1 năm 2020</v>
          </cell>
        </row>
        <row r="12">
          <cell r="A12" t="str">
            <v>Hà Ngọc Bắc 16/01/1992</v>
          </cell>
          <cell r="B12" t="str">
            <v>Hà Ngọc Bắc</v>
          </cell>
          <cell r="C12" t="str">
            <v>16/01/1992</v>
          </cell>
          <cell r="D12" t="str">
            <v>Hà Nội</v>
          </cell>
          <cell r="E12" t="str">
            <v>Nữ</v>
          </cell>
          <cell r="F12" t="str">
            <v>Kinh tế chính trị</v>
          </cell>
          <cell r="G12" t="str">
            <v>QH-2017-E</v>
          </cell>
          <cell r="H12" t="str">
            <v>Quản lý kinh tế</v>
          </cell>
          <cell r="I12">
            <v>60340410</v>
          </cell>
          <cell r="J12" t="str">
            <v>3</v>
          </cell>
          <cell r="K12" t="str">
            <v>Quản lý kinh tế</v>
          </cell>
          <cell r="L12" t="str">
            <v>Quản lý nhân lực tại Ngân hàng Thương mại cổ phần Xuất nhập khẩu Việt Nam - Chi nhánh Ba Đình, Hà Nội</v>
          </cell>
          <cell r="M12" t="str">
            <v>PGS.TS Nguyễn Duy Lạc</v>
          </cell>
          <cell r="N12" t="str">
            <v>Trường Đại học Mỏ - Địa chất</v>
          </cell>
          <cell r="O12" t="str">
            <v>PGS.TS. Trần Đức Hiệp</v>
          </cell>
          <cell r="P12" t="str">
            <v>KTCT</v>
          </cell>
          <cell r="Q12" t="str">
            <v xml:space="preserve"> Trường ĐH Kinh tế, ĐHQG Hà Nội</v>
          </cell>
          <cell r="R12" t="str">
            <v>TS. Trần Quang Tuyến</v>
          </cell>
          <cell r="S12" t="str">
            <v>KTH</v>
          </cell>
          <cell r="T12" t="str">
            <v xml:space="preserve"> Trường ĐH Kinh tế, ĐHQG Hà Nội</v>
          </cell>
          <cell r="U12" t="str">
            <v>TS. Nguyễn Xuân Thành</v>
          </cell>
          <cell r="V12" t="str">
            <v>Kinh tế</v>
          </cell>
          <cell r="W12" t="str">
            <v>Cục thuế thành phố Hà Nội</v>
          </cell>
          <cell r="X12" t="str">
            <v>TS. Nguyễn Thị Thu Hoài</v>
          </cell>
          <cell r="Y12" t="str">
            <v>KTCT</v>
          </cell>
          <cell r="Z12" t="str">
            <v xml:space="preserve"> Trường ĐH Kinh tế, ĐHQG Hà Nội</v>
          </cell>
          <cell r="AA12" t="str">
            <v>TS. Đinh Quang Ty</v>
          </cell>
          <cell r="AB12" t="str">
            <v>KTCT</v>
          </cell>
          <cell r="AC12" t="str">
            <v>Hội đồng lý luận trung ương</v>
          </cell>
          <cell r="AD12" t="e">
            <v>#REF!</v>
          </cell>
          <cell r="AE12" t="e">
            <v>#REF!</v>
          </cell>
          <cell r="AG12" t="str">
            <v>3837 /QĐ-ĐHKT</v>
          </cell>
          <cell r="AH12" t="str">
            <v>ngày 20 tháng 12 năm 2019</v>
          </cell>
          <cell r="AJ12" t="str">
            <v>F</v>
          </cell>
          <cell r="AN12" t="str">
            <v>hangocbac161@gmail.com</v>
          </cell>
          <cell r="AO12" t="str">
            <v>0938221189</v>
          </cell>
          <cell r="AP12" t="str">
            <v>14h00</v>
          </cell>
          <cell r="AQ12" t="str">
            <v>ngày 10 tháng 1 năm 2020</v>
          </cell>
        </row>
        <row r="13">
          <cell r="A13" t="str">
            <v>Nguyễn Thị Mai Huyền 05/10/1980</v>
          </cell>
          <cell r="B13" t="str">
            <v>Nguyễn Thị Mai Huyền</v>
          </cell>
          <cell r="C13" t="str">
            <v>05/10/1980</v>
          </cell>
          <cell r="D13" t="str">
            <v>Tuyên Quang</v>
          </cell>
          <cell r="E13" t="str">
            <v>Nữ</v>
          </cell>
          <cell r="F13" t="str">
            <v>Kinh tế chính trị</v>
          </cell>
          <cell r="G13" t="str">
            <v>QH-2017-E</v>
          </cell>
          <cell r="H13" t="str">
            <v>Quản lý kinh tế</v>
          </cell>
          <cell r="I13">
            <v>60340410</v>
          </cell>
          <cell r="J13" t="str">
            <v>3</v>
          </cell>
          <cell r="K13" t="str">
            <v>Quản lý kinh tế</v>
          </cell>
          <cell r="L13" t="str">
            <v>Quản lý chi ngân sách nhà nước của Tổng cục Hải quan</v>
          </cell>
          <cell r="M13" t="str">
            <v>PGS.TS Phạm Văn Dũng</v>
          </cell>
          <cell r="N13" t="str">
            <v>Trường Đại học Kinh tế, ĐHQGHN</v>
          </cell>
          <cell r="O13" t="str">
            <v>PGS.TS. Trần Đức Hiệp</v>
          </cell>
          <cell r="P13" t="str">
            <v>KTCT</v>
          </cell>
          <cell r="Q13" t="str">
            <v xml:space="preserve"> Trường ĐH Kinh tế, ĐHQG Hà Nội</v>
          </cell>
          <cell r="R13" t="str">
            <v>TS. Nguyễn Xuân Thành</v>
          </cell>
          <cell r="S13" t="str">
            <v>Kinh tế</v>
          </cell>
          <cell r="T13" t="str">
            <v>Cục thuế thành phố Hà Nội</v>
          </cell>
          <cell r="U13" t="str">
            <v>TS. Đinh Quang Ty</v>
          </cell>
          <cell r="V13" t="str">
            <v>KTCT</v>
          </cell>
          <cell r="W13" t="str">
            <v>Hội đồng lý luận trung ương</v>
          </cell>
          <cell r="X13" t="str">
            <v>TS. Nguyễn Thị Thu Hoài</v>
          </cell>
          <cell r="Y13" t="str">
            <v>KTCT</v>
          </cell>
          <cell r="Z13" t="str">
            <v xml:space="preserve"> Trường ĐH Kinh tế, ĐHQG Hà Nội</v>
          </cell>
          <cell r="AA13" t="str">
            <v>TS. Trần Quang Tuyến</v>
          </cell>
          <cell r="AB13" t="str">
            <v>KTH</v>
          </cell>
          <cell r="AC13" t="str">
            <v xml:space="preserve"> Trường ĐH Kinh tế, ĐHQG Hà Nội</v>
          </cell>
          <cell r="AD13" t="e">
            <v>#REF!</v>
          </cell>
          <cell r="AE13" t="e">
            <v>#REF!</v>
          </cell>
          <cell r="AG13" t="str">
            <v>3838 /QĐ-ĐHKT</v>
          </cell>
          <cell r="AH13" t="str">
            <v>ngày 20 tháng 12 năm 2019</v>
          </cell>
          <cell r="AJ13" t="str">
            <v>F</v>
          </cell>
          <cell r="AN13" t="str">
            <v>huyennmhg@gmail.com</v>
          </cell>
          <cell r="AO13" t="str">
            <v>0974761075</v>
          </cell>
          <cell r="AP13" t="str">
            <v>14h00</v>
          </cell>
          <cell r="AQ13" t="str">
            <v>ngày 10 tháng 1 năm 2020</v>
          </cell>
        </row>
        <row r="14">
          <cell r="A14" t="str">
            <v>Lưu Minh Thông 02/03/1979</v>
          </cell>
          <cell r="B14" t="str">
            <v>Lưu Minh Thông</v>
          </cell>
          <cell r="C14" t="str">
            <v>02/03/1979</v>
          </cell>
          <cell r="D14" t="str">
            <v>Lào Cai</v>
          </cell>
          <cell r="E14" t="str">
            <v>Nam</v>
          </cell>
          <cell r="F14" t="str">
            <v>Kinh tế chính trị</v>
          </cell>
          <cell r="G14" t="str">
            <v>QH-2017-E</v>
          </cell>
          <cell r="H14" t="str">
            <v>Quản lý kinh tế</v>
          </cell>
          <cell r="I14">
            <v>60340410</v>
          </cell>
          <cell r="J14" t="str">
            <v>3</v>
          </cell>
          <cell r="K14" t="str">
            <v>Quản lý kinh tế</v>
          </cell>
          <cell r="L14" t="str">
            <v>Quản lý hải quan đối với hàng hóa nhập khẩu để sản xuất hàng xuất khẩu tại Cục hải quan tỉnh Bắc Ninh</v>
          </cell>
          <cell r="M14" t="str">
            <v>TS. Lê Thị Hồng Điệp</v>
          </cell>
          <cell r="N14" t="str">
            <v>Trường Đại học Kinh tế, ĐHQGHN</v>
          </cell>
          <cell r="O14" t="str">
            <v>PGS.TS. Trần Đức Hiệp</v>
          </cell>
          <cell r="P14" t="str">
            <v>KTCT</v>
          </cell>
          <cell r="Q14" t="str">
            <v xml:space="preserve"> Trường ĐH Kinh tế, ĐHQG Hà Nội</v>
          </cell>
          <cell r="R14" t="str">
            <v>TS. Đinh Quang Ty</v>
          </cell>
          <cell r="S14" t="str">
            <v>KTCT</v>
          </cell>
          <cell r="T14" t="str">
            <v>Hội đồng lý luận trung ương</v>
          </cell>
          <cell r="U14" t="str">
            <v>TS. Trần Quang Tuyến</v>
          </cell>
          <cell r="V14" t="str">
            <v>KTH</v>
          </cell>
          <cell r="W14" t="str">
            <v xml:space="preserve"> Trường ĐH Kinh tế, ĐHQG Hà Nội</v>
          </cell>
          <cell r="X14" t="str">
            <v>TS. Nguyễn Thị Thu Hoài</v>
          </cell>
          <cell r="Y14" t="str">
            <v>KTCT</v>
          </cell>
          <cell r="Z14" t="str">
            <v xml:space="preserve"> Trường ĐH Kinh tế, ĐHQG Hà Nội</v>
          </cell>
          <cell r="AA14" t="str">
            <v>TS. Nguyễn Xuân Thành</v>
          </cell>
          <cell r="AB14" t="str">
            <v>Kinh tế</v>
          </cell>
          <cell r="AC14" t="str">
            <v>Cục thuế thành phố Hà Nội</v>
          </cell>
          <cell r="AD14" t="e">
            <v>#REF!</v>
          </cell>
          <cell r="AE14" t="e">
            <v>#REF!</v>
          </cell>
          <cell r="AG14" t="str">
            <v>3839 /QĐ-ĐHKT</v>
          </cell>
          <cell r="AH14" t="str">
            <v>ngày 20 tháng 12 năm 2019</v>
          </cell>
          <cell r="AJ14" t="str">
            <v>F</v>
          </cell>
          <cell r="AN14" t="str">
            <v>thonglmgm@gmail.com</v>
          </cell>
          <cell r="AO14" t="str">
            <v>0388558899</v>
          </cell>
          <cell r="AP14" t="str">
            <v>14h00</v>
          </cell>
          <cell r="AQ14" t="str">
            <v>ngày 10 tháng 1 năm 2020</v>
          </cell>
        </row>
        <row r="15">
          <cell r="A15" t="str">
            <v>Lê Diệu Hà 12/04/1987</v>
          </cell>
          <cell r="B15" t="str">
            <v>Lê Diệu Hà</v>
          </cell>
          <cell r="C15" t="str">
            <v>12/04/1987</v>
          </cell>
          <cell r="D15" t="str">
            <v>Hà Nội</v>
          </cell>
          <cell r="E15" t="str">
            <v>Nữ</v>
          </cell>
          <cell r="F15" t="str">
            <v>Kinh tế chính trị</v>
          </cell>
          <cell r="G15" t="str">
            <v>QH-2017-E</v>
          </cell>
          <cell r="H15" t="str">
            <v>Quản lý kinh tế</v>
          </cell>
          <cell r="I15">
            <v>60340410</v>
          </cell>
          <cell r="J15" t="str">
            <v>3</v>
          </cell>
          <cell r="K15" t="str">
            <v>Quản lý kinh tế</v>
          </cell>
          <cell r="L15" t="str">
            <v>Quản lý nhân lực tại Ngân hàng TMCP Công thương Việt Nam - Chi nhánh Quang Minh</v>
          </cell>
          <cell r="M15" t="str">
            <v>TS. Lê Thị Hồng Điệp</v>
          </cell>
          <cell r="N15" t="str">
            <v>Trường Đại học Kinh tế, ĐHQGHN</v>
          </cell>
          <cell r="O15" t="str">
            <v>PGS.TS. Trần Đức Hiệp</v>
          </cell>
          <cell r="P15" t="str">
            <v>KTCT</v>
          </cell>
          <cell r="Q15" t="str">
            <v xml:space="preserve"> Trường ĐH Kinh tế, ĐHQG Hà Nội</v>
          </cell>
          <cell r="R15" t="str">
            <v>TS. Nguyễn Xuân Thành</v>
          </cell>
          <cell r="S15" t="str">
            <v>Kinh tế</v>
          </cell>
          <cell r="T15" t="str">
            <v>Cục thuế thành phố Hà Nội</v>
          </cell>
          <cell r="U15" t="str">
            <v>TS. Trần Quang Tuyến</v>
          </cell>
          <cell r="V15" t="str">
            <v>KTH</v>
          </cell>
          <cell r="W15" t="str">
            <v xml:space="preserve"> Trường ĐH Kinh tế, ĐHQG Hà Nội</v>
          </cell>
          <cell r="X15" t="str">
            <v>TS. Nguyễn Thị Thu Hoài</v>
          </cell>
          <cell r="Y15" t="str">
            <v>KTCT</v>
          </cell>
          <cell r="Z15" t="str">
            <v xml:space="preserve"> Trường ĐH Kinh tế, ĐHQG Hà Nội</v>
          </cell>
          <cell r="AA15" t="str">
            <v>TS. Đinh Quang Ty</v>
          </cell>
          <cell r="AB15" t="str">
            <v>KTCT</v>
          </cell>
          <cell r="AC15" t="str">
            <v>Hội đồng lý luận trung ương</v>
          </cell>
          <cell r="AD15" t="e">
            <v>#REF!</v>
          </cell>
          <cell r="AE15" t="e">
            <v>#REF!</v>
          </cell>
          <cell r="AG15" t="str">
            <v>3840 /QĐ-ĐHKT</v>
          </cell>
          <cell r="AH15" t="str">
            <v>ngày 20 tháng 12 năm 2019</v>
          </cell>
          <cell r="AJ15" t="str">
            <v>F</v>
          </cell>
          <cell r="AN15" t="str">
            <v>leha061012@gmail.com</v>
          </cell>
          <cell r="AO15" t="str">
            <v>0974995101</v>
          </cell>
          <cell r="AP15" t="str">
            <v>14h00</v>
          </cell>
          <cell r="AQ15" t="str">
            <v>ngày 10 tháng 1 năm 2020</v>
          </cell>
        </row>
        <row r="16">
          <cell r="A16" t="str">
            <v>Nguyễn Duy Long 23/03/1987</v>
          </cell>
          <cell r="B16" t="str">
            <v>Nguyễn Duy Long</v>
          </cell>
          <cell r="C16" t="str">
            <v>23/03/1987</v>
          </cell>
          <cell r="D16" t="str">
            <v>Nam Định</v>
          </cell>
          <cell r="E16" t="str">
            <v>Nam</v>
          </cell>
          <cell r="F16" t="str">
            <v>Kinh tế chính trị</v>
          </cell>
          <cell r="G16" t="str">
            <v>QH-2017-E</v>
          </cell>
          <cell r="H16" t="str">
            <v>Quản lý kinh tế</v>
          </cell>
          <cell r="I16">
            <v>60340410</v>
          </cell>
          <cell r="J16" t="str">
            <v>4</v>
          </cell>
          <cell r="K16" t="str">
            <v>Quản lý kinh tế</v>
          </cell>
          <cell r="L16" t="str">
            <v>Quản lý chi thường xuyên tại Kho bạc nhà nước tỉnh Nam Định</v>
          </cell>
          <cell r="M16" t="str">
            <v>TS. Trần Đức Vui</v>
          </cell>
          <cell r="N16" t="str">
            <v>Trường Đại học Kinh tế, ĐHQGHN</v>
          </cell>
          <cell r="O16" t="str">
            <v>PGS.TS. Trần Đức Hiệp</v>
          </cell>
          <cell r="P16" t="str">
            <v>KTCT</v>
          </cell>
          <cell r="Q16" t="str">
            <v xml:space="preserve"> Trường ĐH Kinh tế, ĐHQG Hà Nội</v>
          </cell>
          <cell r="R16" t="str">
            <v>TS. Trần Kim Hào</v>
          </cell>
          <cell r="S16" t="str">
            <v>QLKT</v>
          </cell>
          <cell r="T16" t="str">
            <v>Viện Quản lý Kinh tế Trung Ương</v>
          </cell>
          <cell r="U16" t="str">
            <v>TS. Phan Hữu Nghị</v>
          </cell>
          <cell r="V16" t="str">
            <v>TCNH</v>
          </cell>
          <cell r="W16" t="str">
            <v>Trường ĐH Kinh tế Quốc dân</v>
          </cell>
          <cell r="X16" t="str">
            <v>TS. Lê Thị Hồng Điệp</v>
          </cell>
          <cell r="Y16" t="str">
            <v>KTCT</v>
          </cell>
          <cell r="Z16" t="str">
            <v xml:space="preserve"> Trường ĐH Kinh tế, ĐHQG Hà Nội</v>
          </cell>
          <cell r="AA16" t="str">
            <v>PGS.TS. Nguyễn An Thịnh</v>
          </cell>
          <cell r="AB16" t="str">
            <v>Quản lý TN&amp;MT</v>
          </cell>
          <cell r="AC16" t="str">
            <v>Trường ĐH Kinh tế, ĐHQG Hà Nội</v>
          </cell>
          <cell r="AD16" t="e">
            <v>#REF!</v>
          </cell>
          <cell r="AE16" t="e">
            <v>#REF!</v>
          </cell>
          <cell r="AG16" t="str">
            <v>3841 /QĐ-ĐHKT</v>
          </cell>
          <cell r="AH16" t="str">
            <v>ngày 20 tháng 12 năm 2019</v>
          </cell>
          <cell r="AJ16" t="str">
            <v>F</v>
          </cell>
          <cell r="AN16" t="str">
            <v>duylong1987@gmail.com</v>
          </cell>
          <cell r="AO16" t="str">
            <v>0905608733</v>
          </cell>
          <cell r="AP16" t="str">
            <v>8h00</v>
          </cell>
          <cell r="AQ16" t="str">
            <v>ngày 10 tháng 1 năm 2020</v>
          </cell>
        </row>
        <row r="17">
          <cell r="A17" t="str">
            <v>Nguyễn Thị Phương Thảo 05/09/1993</v>
          </cell>
          <cell r="B17" t="str">
            <v>Nguyễn Thị Phương Thảo</v>
          </cell>
          <cell r="C17" t="str">
            <v>05/09/1993</v>
          </cell>
          <cell r="D17" t="str">
            <v>Hải Dương</v>
          </cell>
          <cell r="E17" t="str">
            <v>Nữ</v>
          </cell>
          <cell r="F17" t="str">
            <v>Kinh tế chính trị</v>
          </cell>
          <cell r="G17" t="str">
            <v>QH-2017-E</v>
          </cell>
          <cell r="H17" t="str">
            <v>Quản lý kinh tế</v>
          </cell>
          <cell r="I17">
            <v>60340410</v>
          </cell>
          <cell r="J17" t="str">
            <v>4</v>
          </cell>
          <cell r="K17" t="str">
            <v>Quản lý kinh tế</v>
          </cell>
          <cell r="L17" t="str">
            <v>Kiểm soát chi thường xuyên ngân sách nhà nước qua Kho bạc nhà nước Cẩm Giàng, tỉnh Hải Dương</v>
          </cell>
          <cell r="M17" t="str">
            <v>PGS.TS Lê Trung Thành</v>
          </cell>
          <cell r="N17" t="str">
            <v>Trường Đại học Kinh tế, ĐHQGHN</v>
          </cell>
          <cell r="O17" t="str">
            <v>PGS.TS. Trần Đức Hiệp</v>
          </cell>
          <cell r="P17" t="str">
            <v>KTCT</v>
          </cell>
          <cell r="Q17" t="str">
            <v xml:space="preserve"> Trường ĐH Kinh tế, ĐHQG Hà Nội</v>
          </cell>
          <cell r="R17" t="str">
            <v>PGS.TS. Nguyễn An Thịnh</v>
          </cell>
          <cell r="S17" t="str">
            <v>Quản lý TN&amp;MT</v>
          </cell>
          <cell r="T17" t="str">
            <v>Trường ĐH Kinh tế, ĐHQG Hà Nội</v>
          </cell>
          <cell r="U17" t="str">
            <v>TS. Phan Hữu Nghị</v>
          </cell>
          <cell r="V17" t="str">
            <v>TCNH</v>
          </cell>
          <cell r="W17" t="str">
            <v>Trường ĐH Kinh tế Quốc dân</v>
          </cell>
          <cell r="X17" t="str">
            <v>TS. Lê Thị Hồng Điệp</v>
          </cell>
          <cell r="Y17" t="str">
            <v>KTCT</v>
          </cell>
          <cell r="Z17" t="str">
            <v xml:space="preserve"> Trường ĐH Kinh tế, ĐHQG Hà Nội</v>
          </cell>
          <cell r="AA17" t="str">
            <v>TS. Trần Kim Hào</v>
          </cell>
          <cell r="AB17" t="str">
            <v>QLKT</v>
          </cell>
          <cell r="AC17" t="str">
            <v>Viện Quản lý Kinh tế Trung Ương</v>
          </cell>
          <cell r="AD17" t="e">
            <v>#REF!</v>
          </cell>
          <cell r="AE17" t="e">
            <v>#REF!</v>
          </cell>
          <cell r="AG17" t="str">
            <v>3842 /QĐ-ĐHKT</v>
          </cell>
          <cell r="AH17" t="str">
            <v>ngày 20 tháng 12 năm 2019</v>
          </cell>
          <cell r="AJ17" t="str">
            <v>F</v>
          </cell>
          <cell r="AN17" t="str">
            <v>nguyenphuongthao.5993@gmail.com</v>
          </cell>
          <cell r="AO17" t="str">
            <v>0353519355</v>
          </cell>
          <cell r="AP17" t="str">
            <v>8h00</v>
          </cell>
          <cell r="AQ17" t="str">
            <v>ngày 10 tháng 1 năm 2020</v>
          </cell>
        </row>
        <row r="18">
          <cell r="A18" t="str">
            <v>Nguyễn Thị Ngọc Ánh 24/11/1985</v>
          </cell>
          <cell r="B18" t="str">
            <v>Nguyễn Thị Ngọc Ánh</v>
          </cell>
          <cell r="C18" t="str">
            <v>24/11/1985</v>
          </cell>
          <cell r="D18" t="str">
            <v>Vĩnh Phúc</v>
          </cell>
          <cell r="E18" t="str">
            <v>Nữ</v>
          </cell>
          <cell r="F18" t="str">
            <v>Kinh tế chính trị</v>
          </cell>
          <cell r="G18" t="str">
            <v>QH-2017-E</v>
          </cell>
          <cell r="H18" t="str">
            <v>Quản lý kinh tế</v>
          </cell>
          <cell r="I18">
            <v>60340410</v>
          </cell>
          <cell r="J18" t="str">
            <v>4</v>
          </cell>
          <cell r="K18" t="str">
            <v>Quản lý kinh tế</v>
          </cell>
          <cell r="L18" t="str">
            <v>Nâng cao hiệu quả hoạt động huy động vốn dân cư ở Ngân hàng Nông nghiệp và Phát triển Nông thôn Việt Nam - Chi nhánh Tây Đô</v>
          </cell>
          <cell r="M18" t="str">
            <v>TS. Đặng Công Hoàn</v>
          </cell>
          <cell r="N18" t="str">
            <v>Ngân hàng Tecombank</v>
          </cell>
          <cell r="O18" t="str">
            <v>PGS.TS. Trần Đức Hiệp</v>
          </cell>
          <cell r="P18" t="str">
            <v>KTCT</v>
          </cell>
          <cell r="Q18" t="str">
            <v xml:space="preserve"> Trường ĐH Kinh tế, ĐHQG Hà Nội</v>
          </cell>
          <cell r="R18" t="str">
            <v>TS. Phan Hữu Nghị</v>
          </cell>
          <cell r="S18" t="str">
            <v>TCNH</v>
          </cell>
          <cell r="T18" t="str">
            <v>Trường ĐH Kinh tế Quốc dân</v>
          </cell>
          <cell r="U18" t="str">
            <v>TS. Trần Kim Hào</v>
          </cell>
          <cell r="V18" t="str">
            <v>QLKT</v>
          </cell>
          <cell r="W18" t="str">
            <v>Viện Quản lý Kinh tế Trung Ương</v>
          </cell>
          <cell r="X18" t="str">
            <v>TS. Lê Thị Hồng Điệp</v>
          </cell>
          <cell r="Y18" t="str">
            <v>KTCT</v>
          </cell>
          <cell r="Z18" t="str">
            <v xml:space="preserve"> Trường ĐH Kinh tế, ĐHQG Hà Nội</v>
          </cell>
          <cell r="AA18" t="str">
            <v>PGS.TS. Nguyễn An Thịnh</v>
          </cell>
          <cell r="AB18" t="str">
            <v>Quản lý TN&amp;MT</v>
          </cell>
          <cell r="AC18" t="str">
            <v>Trường ĐH Kinh tế, ĐHQG Hà Nội</v>
          </cell>
          <cell r="AD18" t="e">
            <v>#REF!</v>
          </cell>
          <cell r="AE18" t="e">
            <v>#REF!</v>
          </cell>
          <cell r="AG18" t="str">
            <v>3843 /QĐ-ĐHKT</v>
          </cell>
          <cell r="AH18" t="str">
            <v>ngày 20 tháng 12 năm 2019</v>
          </cell>
          <cell r="AJ18" t="str">
            <v>F</v>
          </cell>
          <cell r="AN18" t="str">
            <v>ngocanh@gmail.com</v>
          </cell>
          <cell r="AO18" t="str">
            <v>0985821789</v>
          </cell>
          <cell r="AP18" t="str">
            <v>8h00</v>
          </cell>
          <cell r="AQ18" t="str">
            <v>ngày 10 tháng 1 năm 2020</v>
          </cell>
        </row>
        <row r="19">
          <cell r="A19" t="str">
            <v>Nguyễn Thị Minh Huệ 02/04/1986</v>
          </cell>
          <cell r="B19" t="str">
            <v>Nguyễn Thị Minh Huệ</v>
          </cell>
          <cell r="C19" t="str">
            <v>02/04/1986</v>
          </cell>
          <cell r="D19" t="str">
            <v>Nam Định</v>
          </cell>
          <cell r="E19" t="str">
            <v>Nữ</v>
          </cell>
          <cell r="F19" t="str">
            <v>Kinh tế chính trị</v>
          </cell>
          <cell r="G19" t="str">
            <v>QH-2017-E</v>
          </cell>
          <cell r="H19" t="str">
            <v>Quản lý kinh tế</v>
          </cell>
          <cell r="I19">
            <v>60340410</v>
          </cell>
          <cell r="J19" t="str">
            <v>4</v>
          </cell>
          <cell r="K19" t="str">
            <v>Quản lý kinh tế</v>
          </cell>
          <cell r="L19" t="str">
            <v>Năng lực cạnh tranh của Ngân hàng đầu tư và phát triển Việt Nam - Chi nhánh Mỹ Đình</v>
          </cell>
          <cell r="M19" t="str">
            <v>TS. Ngô Đăng Thành</v>
          </cell>
          <cell r="N19" t="str">
            <v>Trường Đại học Kinh tế, ĐHQGHN</v>
          </cell>
          <cell r="O19" t="str">
            <v>PGS.TS. Trần Đức Hiệp</v>
          </cell>
          <cell r="P19" t="str">
            <v>KTCT</v>
          </cell>
          <cell r="Q19" t="str">
            <v xml:space="preserve"> Trường ĐH Kinh tế, ĐHQG Hà Nội</v>
          </cell>
          <cell r="R19" t="str">
            <v>TS. Trần Kim Hào</v>
          </cell>
          <cell r="S19" t="str">
            <v>QLKT</v>
          </cell>
          <cell r="T19" t="str">
            <v>Viện Quản lý Kinh tế Trung Ương</v>
          </cell>
          <cell r="U19" t="str">
            <v>PGS.TS. Nguyễn An Thịnh</v>
          </cell>
          <cell r="V19" t="str">
            <v>Quản lý TN&amp;MT</v>
          </cell>
          <cell r="W19" t="str">
            <v>Trường ĐH Kinh tế, ĐHQG Hà Nội</v>
          </cell>
          <cell r="X19" t="str">
            <v>TS. Lê Thị Hồng Điệp</v>
          </cell>
          <cell r="Y19" t="str">
            <v>KTCT</v>
          </cell>
          <cell r="Z19" t="str">
            <v xml:space="preserve"> Trường ĐH Kinh tế, ĐHQG Hà Nội</v>
          </cell>
          <cell r="AA19" t="str">
            <v>TS. Phan Hữu Nghị</v>
          </cell>
          <cell r="AB19" t="str">
            <v>TCNH</v>
          </cell>
          <cell r="AC19" t="str">
            <v>Trường ĐH Kinh tế Quốc dân</v>
          </cell>
          <cell r="AD19" t="e">
            <v>#REF!</v>
          </cell>
          <cell r="AE19" t="e">
            <v>#REF!</v>
          </cell>
          <cell r="AG19" t="str">
            <v>3844 /QĐ-ĐHKT</v>
          </cell>
          <cell r="AH19" t="str">
            <v>ngày 20 tháng 12 năm 2019</v>
          </cell>
          <cell r="AJ19" t="str">
            <v>F</v>
          </cell>
          <cell r="AN19" t="str">
            <v>minhhue0204@gmail.com</v>
          </cell>
          <cell r="AO19" t="str">
            <v>0916886033</v>
          </cell>
          <cell r="AP19" t="str">
            <v>8h00</v>
          </cell>
          <cell r="AQ19" t="str">
            <v>ngày 10 tháng 1 năm 2020</v>
          </cell>
        </row>
        <row r="20">
          <cell r="A20" t="str">
            <v>Nguyễn Thị Linh Đa 15/10/1979</v>
          </cell>
          <cell r="B20" t="str">
            <v>Nguyễn Thị Linh Đa</v>
          </cell>
          <cell r="C20" t="str">
            <v>15/10/1979</v>
          </cell>
          <cell r="D20" t="str">
            <v>Nghệ An</v>
          </cell>
          <cell r="E20" t="str">
            <v>Nữ</v>
          </cell>
          <cell r="F20" t="str">
            <v>Kinh tế chính trị</v>
          </cell>
          <cell r="G20" t="str">
            <v>QH-2015-E</v>
          </cell>
          <cell r="H20" t="str">
            <v>Quản lý kinh tế</v>
          </cell>
          <cell r="I20">
            <v>60340410</v>
          </cell>
          <cell r="J20" t="str">
            <v>4</v>
          </cell>
          <cell r="K20" t="str">
            <v>Quản lý kinh tế</v>
          </cell>
          <cell r="L20" t="str">
            <v>Giám sát tài chính các doanh nghiệp do nhà nước làm chủ sở hữu ở Bộ xây dựng</v>
          </cell>
          <cell r="M20" t="str">
            <v>PGS.TS. Phạm Thị Hồng Điệp</v>
          </cell>
          <cell r="N20" t="str">
            <v>Trường Đại học Kinh tế, ĐHQGHN</v>
          </cell>
          <cell r="O20" t="str">
            <v>PGS.TS. Trần Đức Hiệp</v>
          </cell>
          <cell r="P20" t="str">
            <v>KTCT</v>
          </cell>
          <cell r="Q20" t="str">
            <v xml:space="preserve"> Trường ĐH Kinh tế, ĐHQG Hà Nội</v>
          </cell>
          <cell r="R20" t="str">
            <v>TS. Phan Hữu Nghị</v>
          </cell>
          <cell r="S20" t="str">
            <v>TCNH</v>
          </cell>
          <cell r="T20" t="str">
            <v>Trường ĐH Kinh tế Quốc dân</v>
          </cell>
          <cell r="U20" t="str">
            <v>PGS.TS. Nguyễn An Thịnh</v>
          </cell>
          <cell r="V20" t="str">
            <v>Quản lý TN&amp;MT</v>
          </cell>
          <cell r="W20" t="str">
            <v>Trường ĐH Kinh tế, ĐHQG Hà Nội</v>
          </cell>
          <cell r="X20" t="str">
            <v>TS. Lê Thị Hồng Điệp</v>
          </cell>
          <cell r="Y20" t="str">
            <v>KTCT</v>
          </cell>
          <cell r="Z20" t="str">
            <v xml:space="preserve"> Trường ĐH Kinh tế, ĐHQG Hà Nội</v>
          </cell>
          <cell r="AA20" t="str">
            <v>TS. Trần Kim Hào</v>
          </cell>
          <cell r="AB20" t="str">
            <v>QLKT</v>
          </cell>
          <cell r="AC20" t="str">
            <v>Viện Quản lý Kinh tế Trung Ương</v>
          </cell>
          <cell r="AD20" t="e">
            <v>#REF!</v>
          </cell>
          <cell r="AE20" t="e">
            <v>#REF!</v>
          </cell>
          <cell r="AG20" t="str">
            <v>3845 /QĐ-ĐHKT</v>
          </cell>
          <cell r="AH20" t="str">
            <v>ngày 20 tháng 12 năm 2019</v>
          </cell>
          <cell r="AJ20" t="str">
            <v>F</v>
          </cell>
          <cell r="AN20" t="str">
            <v>linhdacn5@gmail.com</v>
          </cell>
          <cell r="AO20" t="str">
            <v>0913000193</v>
          </cell>
          <cell r="AP20" t="str">
            <v>8h00</v>
          </cell>
          <cell r="AQ20" t="str">
            <v>ngày 10 tháng 1 năm 2020</v>
          </cell>
        </row>
        <row r="21">
          <cell r="A21" t="str">
            <v>Trịnh Thị Hương Thảo 24/12/1978</v>
          </cell>
          <cell r="B21" t="str">
            <v>Trịnh Thị Hương Thảo</v>
          </cell>
          <cell r="C21" t="str">
            <v>24/12/1978</v>
          </cell>
          <cell r="D21" t="str">
            <v>Hà Nội</v>
          </cell>
          <cell r="E21" t="str">
            <v>Nữ</v>
          </cell>
          <cell r="F21" t="str">
            <v>Kinh tế chính trị</v>
          </cell>
          <cell r="G21" t="str">
            <v>QH-2017-E</v>
          </cell>
          <cell r="H21" t="str">
            <v>Quản lý kinh tế</v>
          </cell>
          <cell r="I21">
            <v>60340410</v>
          </cell>
          <cell r="J21" t="str">
            <v>5</v>
          </cell>
          <cell r="K21" t="str">
            <v>Quản lý kinh tế</v>
          </cell>
          <cell r="L21" t="str">
            <v>Quản lý tài chính các chương trình khoa học và công nghệ trọng điểm cấp Bộ của Bộ Tài nguyên và Môi trường</v>
          </cell>
          <cell r="M21" t="str">
            <v>PGS.TS Nguyễn Ngọc Thanh</v>
          </cell>
          <cell r="N21" t="str">
            <v>Trường ĐH Tài nguyên &amp; Môi trường</v>
          </cell>
          <cell r="O21" t="str">
            <v>GS.TS. Phan Huy Đường</v>
          </cell>
          <cell r="P21" t="str">
            <v>KTCT</v>
          </cell>
          <cell r="Q21" t="str">
            <v xml:space="preserve"> Trường ĐH Kinh tế, ĐHQG Hà Nội</v>
          </cell>
          <cell r="R21" t="str">
            <v>PGS.TS. Lê Thị Anh Vân</v>
          </cell>
          <cell r="S21" t="str">
            <v>QLKT</v>
          </cell>
          <cell r="T21" t="str">
            <v>Trường ĐH Kinh tế Quốc dân</v>
          </cell>
          <cell r="U21" t="str">
            <v>TS. Lê Hồng Huyên</v>
          </cell>
          <cell r="V21" t="str">
            <v>KTCT</v>
          </cell>
          <cell r="W21" t="str">
            <v>Ban kinh tế trung ương</v>
          </cell>
          <cell r="X21" t="str">
            <v>TS. Nguyễn Thị Thu Hoài</v>
          </cell>
          <cell r="Y21" t="str">
            <v>KTCT</v>
          </cell>
          <cell r="Z21" t="str">
            <v xml:space="preserve"> Trường ĐH Kinh tế, ĐHQG Hà Nội</v>
          </cell>
          <cell r="AA21" t="str">
            <v>PGS.TS. Phạm Thị Hồng Điệp</v>
          </cell>
          <cell r="AB21" t="str">
            <v>KTCT</v>
          </cell>
          <cell r="AC21" t="str">
            <v xml:space="preserve"> Trường ĐH Kinh tế, ĐHQG Hà Nội</v>
          </cell>
          <cell r="AD21" t="e">
            <v>#REF!</v>
          </cell>
          <cell r="AE21" t="e">
            <v>#REF!</v>
          </cell>
          <cell r="AG21" t="str">
            <v>3846 /QĐ-ĐHKT</v>
          </cell>
          <cell r="AH21" t="str">
            <v>ngày 20 tháng 12 năm 2019</v>
          </cell>
          <cell r="AJ21" t="str">
            <v>F</v>
          </cell>
          <cell r="AN21" t="str">
            <v>ththao@monre.gov.vn</v>
          </cell>
          <cell r="AO21" t="str">
            <v>0983111868</v>
          </cell>
          <cell r="AP21" t="str">
            <v>8h00</v>
          </cell>
          <cell r="AQ21" t="str">
            <v>ngày 8 tháng 1 năm 2020</v>
          </cell>
        </row>
        <row r="22">
          <cell r="A22" t="str">
            <v>Phạm Tuấn Việt 25/08/1980</v>
          </cell>
          <cell r="B22" t="str">
            <v>Phạm Tuấn Việt</v>
          </cell>
          <cell r="C22" t="str">
            <v>25/08/1980</v>
          </cell>
          <cell r="D22" t="str">
            <v>Hà Nội</v>
          </cell>
          <cell r="E22" t="str">
            <v>Nam</v>
          </cell>
          <cell r="F22" t="str">
            <v>Kinh tế chính trị</v>
          </cell>
          <cell r="G22" t="str">
            <v>QH-2017-E</v>
          </cell>
          <cell r="H22" t="str">
            <v>Quản lý kinh tế</v>
          </cell>
          <cell r="I22">
            <v>60340410</v>
          </cell>
          <cell r="J22" t="str">
            <v>5</v>
          </cell>
          <cell r="K22" t="str">
            <v>Quản lý kinh tế</v>
          </cell>
          <cell r="L22" t="str">
            <v>Quản lý nhân lực tại Xí nghiệp kinh doanh nước sạch Cầu Giấy</v>
          </cell>
          <cell r="M22" t="str">
            <v>TS. Cảnh Chí Dũng</v>
          </cell>
          <cell r="N22" t="str">
            <v>Bộ Giáo dục và Đào tạo</v>
          </cell>
          <cell r="O22" t="str">
            <v>GS.TS. Phan Huy Đường</v>
          </cell>
          <cell r="P22" t="str">
            <v>KTCT</v>
          </cell>
          <cell r="Q22" t="str">
            <v xml:space="preserve"> Trường ĐH Kinh tế, ĐHQG Hà Nội</v>
          </cell>
          <cell r="R22" t="str">
            <v>PGS.TS. Phạm Thị Hồng Điệp</v>
          </cell>
          <cell r="S22" t="str">
            <v>KTCT</v>
          </cell>
          <cell r="T22" t="str">
            <v xml:space="preserve"> Trường ĐH Kinh tế, ĐHQG Hà Nội</v>
          </cell>
          <cell r="U22" t="str">
            <v>TS. Lê Hồng Huyên</v>
          </cell>
          <cell r="V22" t="str">
            <v>KTCT</v>
          </cell>
          <cell r="W22" t="str">
            <v>Ban kinh tế trung ương</v>
          </cell>
          <cell r="X22" t="str">
            <v>TS. Nguyễn Thị Thu Hoài</v>
          </cell>
          <cell r="Y22" t="str">
            <v>KTCT</v>
          </cell>
          <cell r="Z22" t="str">
            <v xml:space="preserve"> Trường ĐH Kinh tế, ĐHQG Hà Nội</v>
          </cell>
          <cell r="AA22" t="str">
            <v>PGS.TS. Lê Thị Anh Vân</v>
          </cell>
          <cell r="AB22" t="str">
            <v>QLKT</v>
          </cell>
          <cell r="AC22" t="str">
            <v>Trường ĐH Kinh tế Quốc dân</v>
          </cell>
          <cell r="AD22" t="e">
            <v>#REF!</v>
          </cell>
          <cell r="AE22" t="e">
            <v>#REF!</v>
          </cell>
          <cell r="AG22" t="str">
            <v>3847 /QĐ-ĐHKT</v>
          </cell>
          <cell r="AH22" t="str">
            <v>ngày 20 tháng 12 năm 2019</v>
          </cell>
          <cell r="AJ22" t="str">
            <v>F</v>
          </cell>
          <cell r="AN22" t="str">
            <v>phamtuanviet1980@gmail.com</v>
          </cell>
          <cell r="AO22" t="str">
            <v>0902030788</v>
          </cell>
          <cell r="AP22" t="str">
            <v>8h00</v>
          </cell>
          <cell r="AQ22" t="str">
            <v>ngày 8 tháng 1 năm 2020</v>
          </cell>
        </row>
        <row r="23">
          <cell r="A23" t="str">
            <v>Hoàng Hồng Quân 13/11/1984</v>
          </cell>
          <cell r="B23" t="str">
            <v>Hoàng Hồng Quân</v>
          </cell>
          <cell r="C23" t="str">
            <v>13/11/1984</v>
          </cell>
          <cell r="D23" t="str">
            <v>Thanh Hóa</v>
          </cell>
          <cell r="E23" t="str">
            <v>Nam</v>
          </cell>
          <cell r="F23" t="str">
            <v>Kinh tế chính trị</v>
          </cell>
          <cell r="G23" t="str">
            <v>QH-2015-E</v>
          </cell>
          <cell r="H23" t="str">
            <v>Quản lý kinh tế</v>
          </cell>
          <cell r="I23">
            <v>60340410</v>
          </cell>
          <cell r="J23" t="str">
            <v>5</v>
          </cell>
          <cell r="K23" t="str">
            <v>Quản lý kinh tế</v>
          </cell>
          <cell r="L23" t="str">
            <v>Quản lý nguồn lực khoa học và công nghệ tại Công ty Thông tin M1</v>
          </cell>
          <cell r="M23" t="str">
            <v>TS. Nguyễn Thị Vũ Hà</v>
          </cell>
          <cell r="N23" t="str">
            <v xml:space="preserve"> Trường ĐH Kinh tế, ĐHQG Hà Nội</v>
          </cell>
          <cell r="O23" t="str">
            <v>GS.TS. Phan Huy Đường</v>
          </cell>
          <cell r="P23" t="str">
            <v>KTCT</v>
          </cell>
          <cell r="Q23" t="str">
            <v xml:space="preserve"> Trường ĐH Kinh tế, ĐHQG Hà Nội</v>
          </cell>
          <cell r="R23" t="str">
            <v>TS. Lê Hồng Huyên</v>
          </cell>
          <cell r="S23" t="str">
            <v>KTCT</v>
          </cell>
          <cell r="T23" t="str">
            <v>Ban kinh tế trung ương</v>
          </cell>
          <cell r="U23" t="str">
            <v>PGS.TS. Lê Thị Anh Vân</v>
          </cell>
          <cell r="V23" t="str">
            <v>QLKT</v>
          </cell>
          <cell r="W23" t="str">
            <v>Trường ĐH Kinh tế Quốc dân</v>
          </cell>
          <cell r="X23" t="str">
            <v>TS. Nguyễn Thị Thu Hoài</v>
          </cell>
          <cell r="Y23" t="str">
            <v>KTCT</v>
          </cell>
          <cell r="Z23" t="str">
            <v xml:space="preserve"> Trường ĐH Kinh tế, ĐHQG Hà Nội</v>
          </cell>
          <cell r="AA23" t="str">
            <v>PGS.TS. Phạm Thị Hồng Điệp</v>
          </cell>
          <cell r="AB23" t="str">
            <v>KTCT</v>
          </cell>
          <cell r="AC23" t="str">
            <v xml:space="preserve"> Trường ĐH Kinh tế, ĐHQG Hà Nội</v>
          </cell>
          <cell r="AD23" t="e">
            <v>#REF!</v>
          </cell>
          <cell r="AE23" t="e">
            <v>#REF!</v>
          </cell>
          <cell r="AG23" t="str">
            <v>3848 /QĐ-ĐHKT</v>
          </cell>
          <cell r="AH23" t="str">
            <v>ngày 20 tháng 12 năm 2019</v>
          </cell>
          <cell r="AJ23" t="str">
            <v>F</v>
          </cell>
          <cell r="AN23" t="str">
            <v>quanhoang1303@gmail.com</v>
          </cell>
          <cell r="AO23" t="str">
            <v>0982724266</v>
          </cell>
          <cell r="AP23" t="str">
            <v>8h00</v>
          </cell>
          <cell r="AQ23" t="str">
            <v>ngày 8 tháng 1 năm 2020</v>
          </cell>
        </row>
        <row r="24">
          <cell r="A24" t="str">
            <v>Dương Thị Việt Yến 08/12/1982</v>
          </cell>
          <cell r="B24" t="str">
            <v>Dương Thị Việt Yến</v>
          </cell>
          <cell r="C24" t="str">
            <v>08/12/1982</v>
          </cell>
          <cell r="D24" t="str">
            <v>Phú Thọ</v>
          </cell>
          <cell r="E24" t="str">
            <v>Nữ</v>
          </cell>
          <cell r="F24" t="str">
            <v>Kinh tế chính trị</v>
          </cell>
          <cell r="G24" t="str">
            <v>QH-2017-E</v>
          </cell>
          <cell r="H24" t="str">
            <v>Quản lý kinh tế</v>
          </cell>
          <cell r="I24">
            <v>60340410</v>
          </cell>
          <cell r="J24" t="str">
            <v>5</v>
          </cell>
          <cell r="K24" t="str">
            <v>Quản lý kinh tế</v>
          </cell>
          <cell r="L24" t="str">
            <v>Quản lý nhà nước về bảo hiểm thất nghiệp trên địa bàn thành phố Hà Nội</v>
          </cell>
          <cell r="M24" t="str">
            <v>TS. Nguyễn Thuỳ Anh</v>
          </cell>
          <cell r="N24" t="str">
            <v>Trường Đại học Kinh tế, ĐHQGHN</v>
          </cell>
          <cell r="O24" t="str">
            <v>GS.TS. Phan Huy Đường</v>
          </cell>
          <cell r="P24" t="str">
            <v>KTCT</v>
          </cell>
          <cell r="Q24" t="str">
            <v xml:space="preserve"> Trường ĐH Kinh tế, ĐHQG Hà Nội</v>
          </cell>
          <cell r="R24" t="str">
            <v>PGS.TS. Lê Thị Anh Vân</v>
          </cell>
          <cell r="S24" t="str">
            <v>QLKT</v>
          </cell>
          <cell r="T24" t="str">
            <v>Trường ĐH Kinh tế Quốc dân</v>
          </cell>
          <cell r="U24" t="str">
            <v>PGS.TS. Phạm Thị Hồng Điệp</v>
          </cell>
          <cell r="V24" t="str">
            <v>KTCT</v>
          </cell>
          <cell r="W24" t="str">
            <v xml:space="preserve"> Trường ĐH Kinh tế, ĐHQG Hà Nội</v>
          </cell>
          <cell r="X24" t="str">
            <v>TS. Nguyễn Thị Thu Hoài</v>
          </cell>
          <cell r="Y24" t="str">
            <v>KTCT</v>
          </cell>
          <cell r="Z24" t="str">
            <v xml:space="preserve"> Trường ĐH Kinh tế, ĐHQG Hà Nội</v>
          </cell>
          <cell r="AA24" t="str">
            <v>TS. Lê Hồng Huyên</v>
          </cell>
          <cell r="AB24" t="str">
            <v>KTCT</v>
          </cell>
          <cell r="AC24" t="str">
            <v>Ban kinh tế trung ương</v>
          </cell>
          <cell r="AD24" t="e">
            <v>#REF!</v>
          </cell>
          <cell r="AE24" t="e">
            <v>#REF!</v>
          </cell>
          <cell r="AG24" t="str">
            <v>3849 /QĐ-ĐHKT</v>
          </cell>
          <cell r="AH24" t="str">
            <v>ngày 20 tháng 12 năm 2019</v>
          </cell>
          <cell r="AJ24" t="str">
            <v>F</v>
          </cell>
          <cell r="AN24" t="str">
            <v>yen.hanoi.dolisa@gmail.com</v>
          </cell>
          <cell r="AO24" t="str">
            <v>0989646643</v>
          </cell>
          <cell r="AP24" t="str">
            <v>8h00</v>
          </cell>
          <cell r="AQ24" t="str">
            <v>ngày 8 tháng 1 năm 2020</v>
          </cell>
        </row>
        <row r="25">
          <cell r="A25" t="str">
            <v>Nguyễn Hồng Hạnh 09/07/1981</v>
          </cell>
          <cell r="B25" t="str">
            <v>Nguyễn Hồng Hạnh</v>
          </cell>
          <cell r="C25" t="str">
            <v>09/07/1981</v>
          </cell>
          <cell r="D25" t="str">
            <v>Hà Nội</v>
          </cell>
          <cell r="E25" t="str">
            <v>Nữ</v>
          </cell>
          <cell r="F25" t="str">
            <v>Kinh tế chính trị</v>
          </cell>
          <cell r="G25" t="str">
            <v>QH-2015-E</v>
          </cell>
          <cell r="H25" t="str">
            <v>Quản lý kinh tế</v>
          </cell>
          <cell r="I25">
            <v>60340410</v>
          </cell>
          <cell r="J25" t="str">
            <v>5</v>
          </cell>
          <cell r="K25" t="str">
            <v>Quản lý kinh tế</v>
          </cell>
          <cell r="L25" t="str">
            <v>Quản lý doanh thu từ dịch vụ viễn thông tại Công ty viễn thông quốc tế</v>
          </cell>
          <cell r="M25" t="str">
            <v>TS. Nguyễn Cẩm Nhung</v>
          </cell>
          <cell r="N25" t="str">
            <v>Trường Đại học Kinh tế, ĐHQGHN</v>
          </cell>
          <cell r="O25" t="str">
            <v>GS.TS. Phan Huy Đường</v>
          </cell>
          <cell r="P25" t="str">
            <v>KTCT</v>
          </cell>
          <cell r="Q25" t="str">
            <v xml:space="preserve"> Trường ĐH Kinh tế, ĐHQG Hà Nội</v>
          </cell>
          <cell r="R25" t="str">
            <v>TS. Lê Hồng Huyên</v>
          </cell>
          <cell r="S25" t="str">
            <v>KTCT</v>
          </cell>
          <cell r="T25" t="str">
            <v>Ban kinh tế trung ương</v>
          </cell>
          <cell r="U25" t="str">
            <v>PGS.TS. Phạm Thị Hồng Điệp</v>
          </cell>
          <cell r="V25" t="str">
            <v>KTCT</v>
          </cell>
          <cell r="W25" t="str">
            <v xml:space="preserve"> Trường ĐH Kinh tế, ĐHQG Hà Nội</v>
          </cell>
          <cell r="X25" t="str">
            <v>TS. Nguyễn Thị Thu Hoài</v>
          </cell>
          <cell r="Y25" t="str">
            <v>KTCT</v>
          </cell>
          <cell r="Z25" t="str">
            <v xml:space="preserve"> Trường ĐH Kinh tế, ĐHQG Hà Nội</v>
          </cell>
          <cell r="AA25" t="str">
            <v>PGS.TS. Lê Thị Anh Vân</v>
          </cell>
          <cell r="AB25" t="str">
            <v>QLKT</v>
          </cell>
          <cell r="AC25" t="str">
            <v>Trường ĐH Kinh tế Quốc dân</v>
          </cell>
          <cell r="AD25" t="e">
            <v>#REF!</v>
          </cell>
          <cell r="AE25" t="e">
            <v>#REF!</v>
          </cell>
          <cell r="AG25" t="str">
            <v>3850 /QĐ-ĐHKT</v>
          </cell>
          <cell r="AH25" t="str">
            <v>ngày 20 tháng 12 năm 2019</v>
          </cell>
          <cell r="AJ25" t="str">
            <v>F</v>
          </cell>
          <cell r="AN25" t="str">
            <v>tungnt34@gmail.com</v>
          </cell>
          <cell r="AO25" t="str">
            <v>0912757679</v>
          </cell>
          <cell r="AP25" t="str">
            <v>8h00</v>
          </cell>
          <cell r="AQ25" t="str">
            <v>ngày 8 tháng 1 năm 2020</v>
          </cell>
        </row>
        <row r="26">
          <cell r="A26" t="str">
            <v>Nguyễn Thị Thu Hằng 06/08/1986</v>
          </cell>
          <cell r="B26" t="str">
            <v>Nguyễn Thị Thu Hằng</v>
          </cell>
          <cell r="C26" t="str">
            <v>06/08/1986</v>
          </cell>
          <cell r="D26" t="str">
            <v>Hà Nội</v>
          </cell>
          <cell r="E26" t="str">
            <v>Nữ</v>
          </cell>
          <cell r="F26" t="str">
            <v>Kinh tế chính trị</v>
          </cell>
          <cell r="G26" t="str">
            <v>QH-2017-E</v>
          </cell>
          <cell r="H26" t="str">
            <v>Quản lý kinh tế</v>
          </cell>
          <cell r="I26">
            <v>60340410</v>
          </cell>
          <cell r="J26" t="str">
            <v>5</v>
          </cell>
          <cell r="K26" t="str">
            <v>Quản lý kinh tế</v>
          </cell>
          <cell r="L26" t="str">
            <v>Quản lý nhân lực tại Văn phòng Bộ Tài chính</v>
          </cell>
          <cell r="M26" t="str">
            <v>TS. Lưu Quốc Đạt</v>
          </cell>
          <cell r="N26" t="str">
            <v>Trường Đại học Kinh tế, ĐHQGHN</v>
          </cell>
          <cell r="O26" t="str">
            <v>GS.TS. Phan Huy Đường</v>
          </cell>
          <cell r="P26" t="str">
            <v>KTCT</v>
          </cell>
          <cell r="Q26" t="str">
            <v xml:space="preserve"> Trường ĐH Kinh tế, ĐHQG Hà Nội</v>
          </cell>
          <cell r="R26" t="str">
            <v>PGS.TS. Phạm Thị Hồng Điệp</v>
          </cell>
          <cell r="S26" t="str">
            <v>KTCT</v>
          </cell>
          <cell r="T26" t="str">
            <v xml:space="preserve"> Trường ĐH Kinh tế, ĐHQG Hà Nội</v>
          </cell>
          <cell r="U26" t="str">
            <v>PGS.TS. Lê Thị Anh Vân</v>
          </cell>
          <cell r="V26" t="str">
            <v>QLKT</v>
          </cell>
          <cell r="W26" t="str">
            <v>Trường ĐH Kinh tế Quốc dân</v>
          </cell>
          <cell r="X26" t="str">
            <v>TS. Nguyễn Thị Thu Hoài</v>
          </cell>
          <cell r="Y26" t="str">
            <v>KTCT</v>
          </cell>
          <cell r="Z26" t="str">
            <v xml:space="preserve"> Trường ĐH Kinh tế, ĐHQG Hà Nội</v>
          </cell>
          <cell r="AA26" t="str">
            <v>TS. Lê Hồng Huyên</v>
          </cell>
          <cell r="AB26" t="str">
            <v>KTCT</v>
          </cell>
          <cell r="AC26" t="str">
            <v>Ban kinh tế trung ương</v>
          </cell>
          <cell r="AD26" t="e">
            <v>#REF!</v>
          </cell>
          <cell r="AE26" t="e">
            <v>#REF!</v>
          </cell>
          <cell r="AG26" t="str">
            <v>3851 /QĐ-ĐHKT</v>
          </cell>
          <cell r="AH26" t="str">
            <v>ngày 20 tháng 12 năm 2019</v>
          </cell>
          <cell r="AN26" t="str">
            <v>thuhang2268@gmail.com</v>
          </cell>
          <cell r="AO26" t="str">
            <v>0984625553</v>
          </cell>
          <cell r="AP26" t="str">
            <v>8h00</v>
          </cell>
          <cell r="AQ26" t="str">
            <v>ngày 8 tháng 1 năm 2020</v>
          </cell>
        </row>
        <row r="27">
          <cell r="A27" t="str">
            <v>Trần Ngọc Nguyên 15/09/1977</v>
          </cell>
          <cell r="B27" t="str">
            <v>Trần Ngọc Nguyên</v>
          </cell>
          <cell r="C27" t="str">
            <v>15/09/1977</v>
          </cell>
          <cell r="D27" t="str">
            <v>Quảng Nam</v>
          </cell>
          <cell r="E27" t="str">
            <v>Nam</v>
          </cell>
          <cell r="F27" t="str">
            <v>Kinh tế chính trị</v>
          </cell>
          <cell r="G27" t="str">
            <v>QH-2017-E</v>
          </cell>
          <cell r="H27" t="str">
            <v>Quản lý kinh tế</v>
          </cell>
          <cell r="I27">
            <v>60340410</v>
          </cell>
          <cell r="J27" t="str">
            <v>6</v>
          </cell>
          <cell r="K27" t="str">
            <v>Quản lý kinh tế</v>
          </cell>
          <cell r="L27" t="str">
            <v>Quản lý nhân lực tại Công ty cổ phần lọc hóa dầu Bình Sơn</v>
          </cell>
          <cell r="M27" t="str">
            <v>TS. Cảnh Chí Dũng</v>
          </cell>
          <cell r="N27" t="str">
            <v>Bộ Giáo dục và Đào tạo</v>
          </cell>
          <cell r="O27" t="str">
            <v>GS.TS. Phan Huy Đường</v>
          </cell>
          <cell r="P27" t="str">
            <v>KTCT</v>
          </cell>
          <cell r="Q27" t="str">
            <v xml:space="preserve"> Trường ĐH Kinh tế, ĐHQG Hà Nội</v>
          </cell>
          <cell r="R27" t="str">
            <v>PGS.TS. Nguyễn Chiến Thắng</v>
          </cell>
          <cell r="S27" t="str">
            <v>KTPT</v>
          </cell>
          <cell r="T27" t="str">
            <v>Viện kinh tế Việt Nam</v>
          </cell>
          <cell r="U27" t="str">
            <v>TS. Nguyễn Duy Lạc</v>
          </cell>
          <cell r="V27" t="str">
            <v>Kinh tế</v>
          </cell>
          <cell r="W27" t="str">
            <v>Trường ĐH Mỏ - Địa chất</v>
          </cell>
          <cell r="X27" t="str">
            <v>TS. Nguyễn Thùy Anh</v>
          </cell>
          <cell r="Y27" t="str">
            <v>NCQT</v>
          </cell>
          <cell r="Z27" t="str">
            <v xml:space="preserve"> Trường ĐH Kinh tế, ĐHQG Hà Nội</v>
          </cell>
          <cell r="AA27" t="str">
            <v>TS. Trần Đức Vui</v>
          </cell>
          <cell r="AB27" t="str">
            <v>QLKT</v>
          </cell>
          <cell r="AC27" t="str">
            <v xml:space="preserve"> Trường ĐH Kinh tế, ĐHQG Hà Nội</v>
          </cell>
          <cell r="AD27" t="e">
            <v>#REF!</v>
          </cell>
          <cell r="AE27" t="e">
            <v>#REF!</v>
          </cell>
          <cell r="AG27" t="str">
            <v>3852 /QĐ-ĐHKT</v>
          </cell>
          <cell r="AH27" t="str">
            <v>ngày 20 tháng 12 năm 2019</v>
          </cell>
          <cell r="AN27" t="str">
            <v>nguyentn@pvcfc.com.vn</v>
          </cell>
          <cell r="AO27" t="str">
            <v>0914573468</v>
          </cell>
          <cell r="AP27" t="str">
            <v>14h00</v>
          </cell>
          <cell r="AQ27" t="str">
            <v>ngày 9 tháng 1 năm 2020</v>
          </cell>
        </row>
        <row r="28">
          <cell r="A28" t="str">
            <v>Lê Thu Thảo 08/08/1993</v>
          </cell>
          <cell r="B28" t="str">
            <v>Lê Thu Thảo</v>
          </cell>
          <cell r="C28" t="str">
            <v>08/08/1993</v>
          </cell>
          <cell r="D28" t="str">
            <v>Hải Dương</v>
          </cell>
          <cell r="E28" t="str">
            <v>Nữ</v>
          </cell>
          <cell r="F28" t="str">
            <v>Kinh tế chính trị</v>
          </cell>
          <cell r="G28" t="str">
            <v>QH-2017-E</v>
          </cell>
          <cell r="H28" t="str">
            <v>Quản lý kinh tế</v>
          </cell>
          <cell r="I28">
            <v>60340410</v>
          </cell>
          <cell r="J28" t="str">
            <v>6</v>
          </cell>
          <cell r="K28" t="str">
            <v>Quản lý kinh tế</v>
          </cell>
          <cell r="L28" t="str">
            <v>Quản lý nhân lực tại Sở tài chính tỉnh Hưng Yên</v>
          </cell>
          <cell r="M28" t="str">
            <v>PGS.TS Trần Thị Lan Hương</v>
          </cell>
          <cell r="N28" t="str">
            <v>Viện Hàn Lâm Khoa học XHVN</v>
          </cell>
          <cell r="O28" t="str">
            <v>GS.TS. Phan Huy Đường</v>
          </cell>
          <cell r="P28" t="str">
            <v>KTCT</v>
          </cell>
          <cell r="Q28" t="str">
            <v xml:space="preserve"> Trường ĐH Kinh tế, ĐHQG Hà Nội</v>
          </cell>
          <cell r="R28" t="str">
            <v>TS. Trần Đức Vui</v>
          </cell>
          <cell r="S28" t="str">
            <v>QLKT</v>
          </cell>
          <cell r="T28" t="str">
            <v xml:space="preserve"> Trường ĐH Kinh tế, ĐHQG Hà Nội</v>
          </cell>
          <cell r="U28" t="str">
            <v>TS. Nguyễn Duy Lạc</v>
          </cell>
          <cell r="V28" t="str">
            <v>Kinh tế</v>
          </cell>
          <cell r="W28" t="str">
            <v>Trường ĐH Mỏ - Địa chất</v>
          </cell>
          <cell r="X28" t="str">
            <v>TS. Nguyễn Thùy Anh</v>
          </cell>
          <cell r="Y28" t="str">
            <v>NCQT</v>
          </cell>
          <cell r="Z28" t="str">
            <v xml:space="preserve"> Trường ĐH Kinh tế, ĐHQG Hà Nội</v>
          </cell>
          <cell r="AA28" t="str">
            <v>PGS.TS. Nguyễn Chiến Thắng</v>
          </cell>
          <cell r="AB28" t="str">
            <v>KTPT</v>
          </cell>
          <cell r="AC28" t="str">
            <v>Viện kinh tế Việt Nam</v>
          </cell>
          <cell r="AD28" t="e">
            <v>#REF!</v>
          </cell>
          <cell r="AE28" t="e">
            <v>#REF!</v>
          </cell>
          <cell r="AG28" t="str">
            <v>3853 /QĐ-ĐHKT</v>
          </cell>
          <cell r="AH28" t="str">
            <v>ngày 20 tháng 12 năm 2019</v>
          </cell>
          <cell r="AN28" t="str">
            <v>thaole080893@gmail.com</v>
          </cell>
          <cell r="AO28" t="str">
            <v>0352168168</v>
          </cell>
          <cell r="AP28" t="str">
            <v>14h00</v>
          </cell>
          <cell r="AQ28" t="str">
            <v>ngày 9 tháng 1 năm 2020</v>
          </cell>
        </row>
        <row r="29">
          <cell r="A29" t="str">
            <v>Nguyễn Thế Hải 24/12/1978</v>
          </cell>
          <cell r="B29" t="str">
            <v>Nguyễn Thế Hải</v>
          </cell>
          <cell r="C29" t="str">
            <v>24/12/1978</v>
          </cell>
          <cell r="D29" t="str">
            <v>Bắc Giang</v>
          </cell>
          <cell r="E29" t="str">
            <v>Nam</v>
          </cell>
          <cell r="F29" t="str">
            <v>Kinh tế chính trị</v>
          </cell>
          <cell r="G29" t="str">
            <v>QH-2015-E</v>
          </cell>
          <cell r="H29" t="str">
            <v>Quản lý kinh tế</v>
          </cell>
          <cell r="I29">
            <v>60340410</v>
          </cell>
          <cell r="J29" t="str">
            <v>6</v>
          </cell>
          <cell r="K29" t="str">
            <v>Quản lý kinh tế</v>
          </cell>
          <cell r="L29" t="str">
            <v>Quản lý vốn đầu tư xây dựng công trình từ ngân sách nhà nước tỉnh Bắc Giang</v>
          </cell>
          <cell r="M29" t="str">
            <v>PGS.TS. Phạm Thị Hồng Điệp</v>
          </cell>
          <cell r="N29" t="str">
            <v>Trường Đại học Kinh tế, ĐHQGHN</v>
          </cell>
          <cell r="O29" t="str">
            <v>GS.TS. Phan Huy Đường</v>
          </cell>
          <cell r="P29" t="str">
            <v>KTCT</v>
          </cell>
          <cell r="Q29" t="str">
            <v xml:space="preserve"> Trường ĐH Kinh tế, ĐHQG Hà Nội</v>
          </cell>
          <cell r="R29" t="str">
            <v>TS. Nguyễn Duy Lạc</v>
          </cell>
          <cell r="S29" t="str">
            <v>Kinh tế</v>
          </cell>
          <cell r="T29" t="str">
            <v>Trường ĐH Mỏ - Địa chất</v>
          </cell>
          <cell r="U29" t="str">
            <v>PGS.TS. Nguyễn Chiến Thắng</v>
          </cell>
          <cell r="V29" t="str">
            <v>KTPT</v>
          </cell>
          <cell r="W29" t="str">
            <v>Viện kinh tế Việt Nam</v>
          </cell>
          <cell r="X29" t="str">
            <v>TS. Nguyễn Thùy Anh</v>
          </cell>
          <cell r="Y29" t="str">
            <v>NCQT</v>
          </cell>
          <cell r="Z29" t="str">
            <v xml:space="preserve"> Trường ĐH Kinh tế, ĐHQG Hà Nội</v>
          </cell>
          <cell r="AA29" t="str">
            <v>TS. Trần Đức Vui</v>
          </cell>
          <cell r="AB29" t="str">
            <v>QLKT</v>
          </cell>
          <cell r="AC29" t="str">
            <v xml:space="preserve"> Trường ĐH Kinh tế, ĐHQG Hà Nội</v>
          </cell>
          <cell r="AD29" t="e">
            <v>#REF!</v>
          </cell>
          <cell r="AE29" t="e">
            <v>#REF!</v>
          </cell>
          <cell r="AG29" t="str">
            <v>3854 /QĐ-ĐHKT</v>
          </cell>
          <cell r="AH29" t="str">
            <v>ngày 20 tháng 12 năm 2019</v>
          </cell>
          <cell r="AN29" t="str">
            <v>thehaibg2013@gmail.com</v>
          </cell>
          <cell r="AO29" t="str">
            <v>0912925856</v>
          </cell>
          <cell r="AP29" t="str">
            <v>14h00</v>
          </cell>
          <cell r="AQ29" t="str">
            <v>ngày 9 tháng 1 năm 2020</v>
          </cell>
        </row>
        <row r="30">
          <cell r="A30" t="str">
            <v>Nguyễn Chí Trần Hà 07/10/1990</v>
          </cell>
          <cell r="B30" t="str">
            <v>Nguyễn Chí Trần Hà</v>
          </cell>
          <cell r="C30" t="str">
            <v>07/10/1990</v>
          </cell>
          <cell r="D30" t="str">
            <v>Hà Nội</v>
          </cell>
          <cell r="E30" t="str">
            <v>Nam</v>
          </cell>
          <cell r="F30" t="str">
            <v>Kinh tế chính trị</v>
          </cell>
          <cell r="G30" t="str">
            <v>QH-2015-E</v>
          </cell>
          <cell r="H30" t="str">
            <v>Quản lý kinh tế</v>
          </cell>
          <cell r="I30" t="str">
            <v>60340410</v>
          </cell>
          <cell r="J30" t="str">
            <v>6</v>
          </cell>
          <cell r="K30" t="str">
            <v>Quản lý kinh tế</v>
          </cell>
          <cell r="L30" t="str">
            <v>Quản lý dự án đầu tư tại Ban quản lý các dự án nông nghiệp, Bộ nông nghiệp và phát triển nông thôn</v>
          </cell>
          <cell r="M30" t="str">
            <v>PGS.TS. Đinh Văn Thông</v>
          </cell>
          <cell r="N30" t="str">
            <v xml:space="preserve"> Trường ĐH Kinh tế, ĐHQG Hà Nội</v>
          </cell>
          <cell r="O30" t="str">
            <v>GS.TS. Phan Huy Đường</v>
          </cell>
          <cell r="P30" t="str">
            <v>KTCT</v>
          </cell>
          <cell r="Q30" t="str">
            <v xml:space="preserve"> Trường ĐH Kinh tế, ĐHQG Hà Nội</v>
          </cell>
          <cell r="R30" t="str">
            <v>PGS.TS. Nguyễn Chiến Thắng</v>
          </cell>
          <cell r="S30" t="str">
            <v>KTPT</v>
          </cell>
          <cell r="T30" t="str">
            <v>Viện kinh tế Việt Nam</v>
          </cell>
          <cell r="U30" t="str">
            <v>TS. Trần Đức Vui</v>
          </cell>
          <cell r="V30" t="str">
            <v>QLKT</v>
          </cell>
          <cell r="W30" t="str">
            <v xml:space="preserve"> Trường ĐH Kinh tế, ĐHQG Hà Nội</v>
          </cell>
          <cell r="X30" t="str">
            <v>TS. Nguyễn Thùy Anh</v>
          </cell>
          <cell r="Y30" t="str">
            <v>NCQT</v>
          </cell>
          <cell r="Z30" t="str">
            <v xml:space="preserve"> Trường ĐH Kinh tế, ĐHQG Hà Nội</v>
          </cell>
          <cell r="AA30" t="str">
            <v>TS. Nguyễn Duy Lạc</v>
          </cell>
          <cell r="AB30" t="str">
            <v>Kinh tế</v>
          </cell>
          <cell r="AC30" t="str">
            <v>Trường ĐH Mỏ - Địa chất</v>
          </cell>
          <cell r="AD30" t="e">
            <v>#REF!</v>
          </cell>
          <cell r="AE30" t="e">
            <v>#REF!</v>
          </cell>
          <cell r="AG30" t="str">
            <v>3855 /QĐ-ĐHKT</v>
          </cell>
          <cell r="AH30" t="str">
            <v>ngày 20 tháng 12 năm 2019</v>
          </cell>
          <cell r="AN30" t="str">
            <v>hact90@gmail.com</v>
          </cell>
          <cell r="AO30" t="str">
            <v>0988158890</v>
          </cell>
          <cell r="AP30" t="str">
            <v>14h00</v>
          </cell>
          <cell r="AQ30" t="str">
            <v>ngày 9 tháng 1 năm 2020</v>
          </cell>
        </row>
        <row r="31">
          <cell r="A31" t="str">
            <v>Lê Minh Tuấn 18/05/1984</v>
          </cell>
          <cell r="B31" t="str">
            <v>Lê Minh Tuấn</v>
          </cell>
          <cell r="C31" t="str">
            <v>18/05/1984</v>
          </cell>
          <cell r="D31" t="str">
            <v>Hà Nội</v>
          </cell>
          <cell r="E31" t="str">
            <v>Nam</v>
          </cell>
          <cell r="F31" t="str">
            <v>Kinh tế chính trị</v>
          </cell>
          <cell r="G31" t="str">
            <v>QH-2016-E</v>
          </cell>
          <cell r="H31" t="str">
            <v>Quản lý kinh tế</v>
          </cell>
          <cell r="I31" t="str">
            <v>60340410</v>
          </cell>
          <cell r="J31" t="str">
            <v>6</v>
          </cell>
          <cell r="K31" t="str">
            <v>Quản lý kinh tế</v>
          </cell>
          <cell r="L31" t="str">
            <v>Xây dựng chiến lược phát triển của Công ty TNHH MTV Thanh Bình - BCA</v>
          </cell>
          <cell r="M31" t="str">
            <v>TS. Nguyễn Thị Thu Hoài</v>
          </cell>
          <cell r="N31" t="str">
            <v>Trường ĐHKT, ĐHQGHN</v>
          </cell>
          <cell r="O31" t="str">
            <v>GS.TS. Phan Huy Đường</v>
          </cell>
          <cell r="P31" t="str">
            <v>KTCT</v>
          </cell>
          <cell r="Q31" t="str">
            <v xml:space="preserve"> Trường ĐH Kinh tế, ĐHQG Hà Nội</v>
          </cell>
          <cell r="R31" t="str">
            <v>TS. Nguyễn Duy Lạc</v>
          </cell>
          <cell r="S31" t="str">
            <v>Kinh tế</v>
          </cell>
          <cell r="T31" t="str">
            <v>Trường ĐH Mỏ - Địa chất</v>
          </cell>
          <cell r="U31" t="str">
            <v>TS. Trần Đức Vui</v>
          </cell>
          <cell r="V31" t="str">
            <v>QLKT</v>
          </cell>
          <cell r="W31" t="str">
            <v xml:space="preserve"> Trường ĐH Kinh tế, ĐHQG Hà Nội</v>
          </cell>
          <cell r="X31" t="str">
            <v>TS. Nguyễn Thùy Anh</v>
          </cell>
          <cell r="Y31" t="str">
            <v>NCQT</v>
          </cell>
          <cell r="Z31" t="str">
            <v xml:space="preserve"> Trường ĐH Kinh tế, ĐHQG Hà Nội</v>
          </cell>
          <cell r="AA31" t="str">
            <v>PGS.TS. Nguyễn Chiến Thắng</v>
          </cell>
          <cell r="AB31" t="str">
            <v>KTPT</v>
          </cell>
          <cell r="AC31" t="str">
            <v>Viện kinh tế Việt Nam</v>
          </cell>
          <cell r="AD31" t="e">
            <v>#REF!</v>
          </cell>
          <cell r="AE31" t="e">
            <v>#REF!</v>
          </cell>
          <cell r="AG31" t="str">
            <v>3856 /QĐ-ĐHKT</v>
          </cell>
          <cell r="AH31" t="str">
            <v>ngày 20 tháng 12 năm 2019</v>
          </cell>
          <cell r="AN31" t="str">
            <v>leminhtuanbca@gmail.com</v>
          </cell>
          <cell r="AO31" t="str">
            <v>0972596428</v>
          </cell>
          <cell r="AP31" t="str">
            <v>14h00</v>
          </cell>
          <cell r="AQ31" t="str">
            <v>ngày 9 tháng 1 năm 2020</v>
          </cell>
        </row>
        <row r="32">
          <cell r="A32" t="str">
            <v>Đặng Thị Dịu 03/11/1982</v>
          </cell>
          <cell r="B32" t="str">
            <v>Đặng Thị Dịu</v>
          </cell>
          <cell r="C32" t="str">
            <v>03/11/1982</v>
          </cell>
          <cell r="D32" t="str">
            <v>Thái Bình</v>
          </cell>
          <cell r="E32" t="str">
            <v>Nữ</v>
          </cell>
          <cell r="F32" t="str">
            <v>Kinh tế chính trị</v>
          </cell>
          <cell r="G32" t="str">
            <v>QH-2017-E</v>
          </cell>
          <cell r="H32" t="str">
            <v>Quản lý kinh tế</v>
          </cell>
          <cell r="I32">
            <v>60340410</v>
          </cell>
          <cell r="J32" t="str">
            <v>7</v>
          </cell>
          <cell r="K32" t="str">
            <v>Quản lý kinh tế</v>
          </cell>
          <cell r="L32" t="str">
            <v>Quản lý rủi ro trong hoạt động sử dụng ngân quỹ nhà nước tại Kho bạc Nhà nước Việt Nam</v>
          </cell>
          <cell r="M32" t="str">
            <v>TS. Phan Anh</v>
          </cell>
          <cell r="N32" t="str">
            <v>Học viện Ngân hàng</v>
          </cell>
          <cell r="O32" t="str">
            <v>PGS.TS. Phạm Văn Dũng</v>
          </cell>
          <cell r="P32" t="str">
            <v>KTCT</v>
          </cell>
          <cell r="Q32" t="str">
            <v xml:space="preserve"> Trường ĐH Kinh tế, ĐHQG Hà Nội</v>
          </cell>
          <cell r="R32" t="str">
            <v>TS. Lê Kim Sa</v>
          </cell>
          <cell r="S32" t="str">
            <v>KTTG</v>
          </cell>
          <cell r="T32" t="str">
            <v>Tạp chí Kinh tế Châu Á - Thái Bình Dương</v>
          </cell>
          <cell r="U32" t="str">
            <v>TS. Đỗ Văn Quang</v>
          </cell>
          <cell r="V32" t="str">
            <v>QLKT</v>
          </cell>
          <cell r="W32" t="str">
            <v>Trường ĐH Thuỷ Lợi</v>
          </cell>
          <cell r="X32" t="str">
            <v>TS. Hoàng Triều Hoa</v>
          </cell>
          <cell r="Y32" t="str">
            <v>KTCT</v>
          </cell>
          <cell r="Z32" t="str">
            <v xml:space="preserve"> Trường ĐH Kinh tế, ĐHQG Hà Nội</v>
          </cell>
          <cell r="AA32" t="str">
            <v>PGS.TS. Phạm Thị Hồng Điệp</v>
          </cell>
          <cell r="AB32" t="str">
            <v>KTCT</v>
          </cell>
          <cell r="AC32" t="str">
            <v xml:space="preserve"> Trường ĐH Kinh tế, ĐHQG Hà Nội</v>
          </cell>
          <cell r="AD32" t="e">
            <v>#REF!</v>
          </cell>
          <cell r="AE32" t="e">
            <v>#REF!</v>
          </cell>
          <cell r="AG32" t="str">
            <v>3857 /QĐ-ĐHKT</v>
          </cell>
          <cell r="AH32" t="str">
            <v>ngày 20 tháng 12 năm 2019</v>
          </cell>
          <cell r="AN32" t="str">
            <v>diudt@vst.gov.vn</v>
          </cell>
          <cell r="AO32" t="str">
            <v>0915123534</v>
          </cell>
          <cell r="AP32" t="str">
            <v>14h00</v>
          </cell>
          <cell r="AQ32" t="str">
            <v>ngày 10 tháng 1 năm 2020</v>
          </cell>
        </row>
        <row r="33">
          <cell r="A33" t="str">
            <v>Nguyễn Thúy Nhị 02/04/1993</v>
          </cell>
          <cell r="B33" t="str">
            <v>Nguyễn Thúy Nhị</v>
          </cell>
          <cell r="C33" t="str">
            <v>02/04/1993</v>
          </cell>
          <cell r="D33" t="str">
            <v>Hải Dương</v>
          </cell>
          <cell r="E33" t="str">
            <v>Nữ</v>
          </cell>
          <cell r="F33" t="str">
            <v>Kinh tế chính trị</v>
          </cell>
          <cell r="G33" t="str">
            <v>QH-2017-E</v>
          </cell>
          <cell r="H33" t="str">
            <v>Quản lý kinh tế</v>
          </cell>
          <cell r="I33">
            <v>60340410</v>
          </cell>
          <cell r="J33" t="str">
            <v>7</v>
          </cell>
          <cell r="K33" t="str">
            <v>Quản lý kinh tế</v>
          </cell>
          <cell r="L33" t="str">
            <v>Nâng cao năng lực cạnh tranh cấp huyện tại tỉnh Lào Cai</v>
          </cell>
          <cell r="M33" t="str">
            <v>PGS.TS Đinh Văn Thông</v>
          </cell>
          <cell r="N33" t="str">
            <v>Trường ĐHKT, ĐHQGHN</v>
          </cell>
          <cell r="O33" t="str">
            <v>PGS.TS. Phạm Văn Dũng</v>
          </cell>
          <cell r="P33" t="str">
            <v>KTCT</v>
          </cell>
          <cell r="Q33" t="str">
            <v xml:space="preserve"> Trường ĐH Kinh tế, ĐHQG Hà Nội</v>
          </cell>
          <cell r="R33" t="str">
            <v>PGS.TS. Phạm Thị Hồng Điệp</v>
          </cell>
          <cell r="S33" t="str">
            <v>KTCT</v>
          </cell>
          <cell r="T33" t="str">
            <v xml:space="preserve"> Trường ĐH Kinh tế, ĐHQG Hà Nội</v>
          </cell>
          <cell r="U33" t="str">
            <v>TS. Đỗ Văn Quang</v>
          </cell>
          <cell r="V33" t="str">
            <v>QLKT</v>
          </cell>
          <cell r="W33" t="str">
            <v>Trường ĐH Thuỷ Lợi</v>
          </cell>
          <cell r="X33" t="str">
            <v>TS. Hoàng Triều Hoa</v>
          </cell>
          <cell r="Y33" t="str">
            <v>KTCT</v>
          </cell>
          <cell r="Z33" t="str">
            <v xml:space="preserve"> Trường ĐH Kinh tế, ĐHQG Hà Nội</v>
          </cell>
          <cell r="AA33" t="str">
            <v>TS. Lê Kim Sa</v>
          </cell>
          <cell r="AB33" t="str">
            <v>KTTG</v>
          </cell>
          <cell r="AC33" t="str">
            <v>Tạp chí Kinh tế Châu Á - Thái Bình Dương</v>
          </cell>
          <cell r="AG33" t="str">
            <v>3858 /QĐ-ĐHKT</v>
          </cell>
          <cell r="AH33" t="str">
            <v>ngày 20 tháng 12 năm 2019</v>
          </cell>
          <cell r="AN33" t="str">
            <v>thuynhiktpt@gmail.com</v>
          </cell>
          <cell r="AO33" t="str">
            <v>0347217212</v>
          </cell>
          <cell r="AP33" t="str">
            <v>14h00</v>
          </cell>
          <cell r="AQ33" t="str">
            <v>ngày 10 tháng 1 năm 2020</v>
          </cell>
        </row>
        <row r="34">
          <cell r="A34" t="str">
            <v>Phạm Thị Sam Thương 02/12/1987</v>
          </cell>
          <cell r="B34" t="str">
            <v>Phạm Thị Sam Thương</v>
          </cell>
          <cell r="C34" t="str">
            <v>02/12/1987</v>
          </cell>
          <cell r="D34" t="str">
            <v>Hà Nội</v>
          </cell>
          <cell r="E34" t="str">
            <v>Nữ</v>
          </cell>
          <cell r="F34" t="str">
            <v>Kinh tế chính trị</v>
          </cell>
          <cell r="G34" t="str">
            <v>QH-2017-E</v>
          </cell>
          <cell r="H34" t="str">
            <v>Quản lý kinh tế</v>
          </cell>
          <cell r="I34">
            <v>60340410</v>
          </cell>
          <cell r="J34" t="str">
            <v>7</v>
          </cell>
          <cell r="K34" t="str">
            <v>Quản lý kinh tế</v>
          </cell>
          <cell r="L34" t="str">
            <v>Quản lý nhân lực tại Ngân hàng TMCP Sài Gòn Thương Tín - Chi nhánh Đống Đa</v>
          </cell>
          <cell r="M34" t="str">
            <v>TS. Phạm Quang Vinh</v>
          </cell>
          <cell r="N34" t="str">
            <v>Trường Đại học Kinh tế, ĐHQGHN</v>
          </cell>
          <cell r="O34" t="str">
            <v>PGS.TS. Phạm Văn Dũng</v>
          </cell>
          <cell r="P34" t="str">
            <v>KTCT</v>
          </cell>
          <cell r="Q34" t="str">
            <v xml:space="preserve"> Trường ĐH Kinh tế, ĐHQG Hà Nội</v>
          </cell>
          <cell r="R34" t="str">
            <v>TS. Đỗ Văn Quang</v>
          </cell>
          <cell r="S34" t="str">
            <v>QLKT</v>
          </cell>
          <cell r="T34" t="str">
            <v>Trường ĐH Thuỷ Lợi</v>
          </cell>
          <cell r="U34" t="str">
            <v>TS. Lê Kim Sa</v>
          </cell>
          <cell r="V34" t="str">
            <v>KTTG</v>
          </cell>
          <cell r="W34" t="str">
            <v>Tạp chí Kinh tế Châu Á - Thái Bình Dương</v>
          </cell>
          <cell r="X34" t="str">
            <v>TS. Hoàng Triều Hoa</v>
          </cell>
          <cell r="Y34" t="str">
            <v>KTCT</v>
          </cell>
          <cell r="Z34" t="str">
            <v xml:space="preserve"> Trường ĐH Kinh tế, ĐHQG Hà Nội</v>
          </cell>
          <cell r="AA34" t="str">
            <v>PGS.TS. Phạm Thị Hồng Điệp</v>
          </cell>
          <cell r="AB34" t="str">
            <v>KTCT</v>
          </cell>
          <cell r="AC34" t="str">
            <v xml:space="preserve"> Trường ĐH Kinh tế, ĐHQG Hà Nội</v>
          </cell>
          <cell r="AG34" t="str">
            <v>3859 /QĐ-ĐHKT</v>
          </cell>
          <cell r="AH34" t="str">
            <v>ngày 20 tháng 12 năm 2019</v>
          </cell>
          <cell r="AN34" t="str">
            <v>samsam.echop@gmail.com</v>
          </cell>
          <cell r="AO34" t="str">
            <v>0903456880</v>
          </cell>
          <cell r="AP34" t="str">
            <v>14h00</v>
          </cell>
          <cell r="AQ34" t="str">
            <v>ngày 10 tháng 1 năm 2020</v>
          </cell>
        </row>
        <row r="35">
          <cell r="A35" t="str">
            <v>Trương Thị Hảo 20/09/1989</v>
          </cell>
          <cell r="B35" t="str">
            <v>Trương Thị Hảo</v>
          </cell>
          <cell r="C35" t="str">
            <v>20/09/1989</v>
          </cell>
          <cell r="D35" t="str">
            <v>Hà Nội</v>
          </cell>
          <cell r="E35" t="str">
            <v>Nữ</v>
          </cell>
          <cell r="F35" t="str">
            <v>Kinh tế chính trị</v>
          </cell>
          <cell r="G35" t="str">
            <v>QH-2017-E</v>
          </cell>
          <cell r="H35" t="str">
            <v>Quản lý kinh tế</v>
          </cell>
          <cell r="I35">
            <v>60340410</v>
          </cell>
          <cell r="J35" t="str">
            <v>7</v>
          </cell>
          <cell r="K35" t="str">
            <v>Quản lý kinh tế</v>
          </cell>
          <cell r="L35" t="str">
            <v>Quản lý nhà nước về đất đai trên địa bàn huyện Hoài Đức, thành phố Hà Nội</v>
          </cell>
          <cell r="M35" t="str">
            <v>GS.TS Phan Huy Đường</v>
          </cell>
          <cell r="N35" t="str">
            <v>Trường Đại học Kinh tế, ĐHQGHN</v>
          </cell>
          <cell r="O35" t="str">
            <v>PGS.TS. Phạm Văn Dũng</v>
          </cell>
          <cell r="P35" t="str">
            <v>KTCT</v>
          </cell>
          <cell r="Q35" t="str">
            <v xml:space="preserve"> Trường ĐH Kinh tế, ĐHQG Hà Nội</v>
          </cell>
          <cell r="R35" t="str">
            <v>TS. Lê Kim Sa</v>
          </cell>
          <cell r="S35" t="str">
            <v>KTTG</v>
          </cell>
          <cell r="T35" t="str">
            <v>Tạp chí Kinh tế Châu Á - Thái Bình Dương</v>
          </cell>
          <cell r="U35" t="str">
            <v>PGS.TS. Phạm Thị Hồng Điệp</v>
          </cell>
          <cell r="V35" t="str">
            <v>KTCT</v>
          </cell>
          <cell r="W35" t="str">
            <v xml:space="preserve"> Trường ĐH Kinh tế, ĐHQG Hà Nội</v>
          </cell>
          <cell r="X35" t="str">
            <v>TS. Hoàng Triều Hoa</v>
          </cell>
          <cell r="Y35" t="str">
            <v>KTCT</v>
          </cell>
          <cell r="Z35" t="str">
            <v xml:space="preserve"> Trường ĐH Kinh tế, ĐHQG Hà Nội</v>
          </cell>
          <cell r="AA35" t="str">
            <v>TS. Đỗ Văn Quang</v>
          </cell>
          <cell r="AB35" t="str">
            <v>QLKT</v>
          </cell>
          <cell r="AC35" t="str">
            <v>Trường ĐH Thuỷ Lợi</v>
          </cell>
          <cell r="AG35" t="str">
            <v>3860 /QĐ-ĐHKT</v>
          </cell>
          <cell r="AH35" t="str">
            <v>ngày 20 tháng 12 năm 2019</v>
          </cell>
          <cell r="AN35" t="str">
            <v>haozhang.hanu@gmail.com</v>
          </cell>
          <cell r="AO35" t="str">
            <v>0904992763</v>
          </cell>
          <cell r="AP35" t="str">
            <v>14h00</v>
          </cell>
          <cell r="AQ35" t="str">
            <v>ngày 10 tháng 1 năm 2020</v>
          </cell>
        </row>
        <row r="36">
          <cell r="A36" t="str">
            <v>Nguyễn Thị Hằng 09/12/1988</v>
          </cell>
          <cell r="B36" t="str">
            <v>Nguyễn Thị Hằng</v>
          </cell>
          <cell r="C36" t="str">
            <v>09/12/1988</v>
          </cell>
          <cell r="D36" t="str">
            <v>Bắc Giang</v>
          </cell>
          <cell r="E36" t="str">
            <v>Nữ</v>
          </cell>
          <cell r="F36" t="str">
            <v>Kinh tế chính trị</v>
          </cell>
          <cell r="G36" t="str">
            <v>QH-2015-E</v>
          </cell>
          <cell r="H36" t="str">
            <v>Quản lý kinh tế</v>
          </cell>
          <cell r="I36">
            <v>60340410</v>
          </cell>
          <cell r="J36" t="str">
            <v>7</v>
          </cell>
          <cell r="K36" t="str">
            <v>Quản lý kinh tế</v>
          </cell>
          <cell r="L36" t="str">
            <v>Quản lý đội ngũ nữ cán bộ cấp xã trên địa bàn huyện Sơn Động, tỉnh Bắc Giang</v>
          </cell>
          <cell r="M36" t="str">
            <v>TS. Nguyễn Thị Thu Hoài</v>
          </cell>
          <cell r="N36" t="str">
            <v>Trường Đại học Kinh tế, ĐHQGHN</v>
          </cell>
          <cell r="O36" t="str">
            <v>PGS.TS. Phạm Văn Dũng</v>
          </cell>
          <cell r="P36" t="str">
            <v>KTCT</v>
          </cell>
          <cell r="Q36" t="str">
            <v xml:space="preserve"> Trường ĐH Kinh tế, ĐHQG Hà Nội</v>
          </cell>
          <cell r="R36" t="str">
            <v>TS. Đỗ Văn Quang</v>
          </cell>
          <cell r="S36" t="str">
            <v>QLKT</v>
          </cell>
          <cell r="T36" t="str">
            <v>Trường ĐH Thuỷ Lợi</v>
          </cell>
          <cell r="U36" t="str">
            <v>PGS.TS. Phạm Thị Hồng Điệp</v>
          </cell>
          <cell r="V36" t="str">
            <v>KTCT</v>
          </cell>
          <cell r="W36" t="str">
            <v xml:space="preserve"> Trường ĐH Kinh tế, ĐHQG Hà Nội</v>
          </cell>
          <cell r="X36" t="str">
            <v>TS. Hoàng Triều Hoa</v>
          </cell>
          <cell r="Y36" t="str">
            <v>KTCT</v>
          </cell>
          <cell r="Z36" t="str">
            <v xml:space="preserve"> Trường ĐH Kinh tế, ĐHQG Hà Nội</v>
          </cell>
          <cell r="AA36" t="str">
            <v>TS. Lê Kim Sa</v>
          </cell>
          <cell r="AB36" t="str">
            <v>KTTG</v>
          </cell>
          <cell r="AC36" t="str">
            <v>Tạp chí Kinh tế Châu Á - Thái Bình Dương</v>
          </cell>
          <cell r="AG36" t="str">
            <v>3861 /QĐ-ĐHKT</v>
          </cell>
          <cell r="AH36" t="str">
            <v>ngày 20 tháng 12 năm 2019</v>
          </cell>
          <cell r="AN36" t="str">
            <v>nguyenhang0912@gmail.com</v>
          </cell>
          <cell r="AO36" t="str">
            <v>0943594128</v>
          </cell>
          <cell r="AP36" t="str">
            <v>14h00</v>
          </cell>
          <cell r="AQ36" t="str">
            <v>ngày 10 tháng 1 năm 2020</v>
          </cell>
        </row>
        <row r="37">
          <cell r="A37" t="str">
            <v>Nguyễn Thị Hồng Nhung 13/08/1992</v>
          </cell>
          <cell r="B37" t="str">
            <v>Nguyễn Thị Hồng Nhung</v>
          </cell>
          <cell r="C37" t="str">
            <v>13/08/1992</v>
          </cell>
          <cell r="D37" t="str">
            <v>Thái Bình</v>
          </cell>
          <cell r="E37" t="str">
            <v>Nữ</v>
          </cell>
          <cell r="F37" t="str">
            <v>Kinh tế chính trị</v>
          </cell>
          <cell r="G37" t="str">
            <v>QH-2017-E</v>
          </cell>
          <cell r="H37" t="str">
            <v>Quản lý kinh tế</v>
          </cell>
          <cell r="I37">
            <v>60340410</v>
          </cell>
          <cell r="J37" t="str">
            <v>8</v>
          </cell>
          <cell r="K37" t="str">
            <v>Quản lý kinh tế</v>
          </cell>
          <cell r="L37" t="str">
            <v>Quản lý rủi ro cho vay tại Ngân hàng Nông nghiệp và Phát triển nông thôn Việt Nam - Chi nhánh Thái Thụy</v>
          </cell>
          <cell r="M37" t="str">
            <v>TS. Hoàng Xuân Lâm</v>
          </cell>
          <cell r="N37" t="str">
            <v>Trường Đại học Công nghệ và Quản lý Hữu Nghị</v>
          </cell>
          <cell r="O37" t="str">
            <v>PGS.TS. Phạm Văn Dũng</v>
          </cell>
          <cell r="P37" t="str">
            <v>KTCT</v>
          </cell>
          <cell r="Q37" t="str">
            <v xml:space="preserve"> Trường ĐH Kinh tế, ĐHQG Hà Nội</v>
          </cell>
          <cell r="R37" t="str">
            <v>TS. Phan Trung Chính</v>
          </cell>
          <cell r="S37" t="str">
            <v>KTCT</v>
          </cell>
          <cell r="T37" t="str">
            <v>Học viện Chính trị quốc gia Hồ Chí Minh</v>
          </cell>
          <cell r="U37" t="str">
            <v>PGS.TS. Nguyễn Hữu Đạt</v>
          </cell>
          <cell r="V37" t="str">
            <v>KTCT</v>
          </cell>
          <cell r="W37" t="str">
            <v>Viện Kinh tế Việt Nam</v>
          </cell>
          <cell r="X37" t="str">
            <v>TS. Nguyễn Thị Hương Lan</v>
          </cell>
          <cell r="Y37" t="str">
            <v>Kinh tế</v>
          </cell>
          <cell r="Z37" t="str">
            <v>Trường ĐH Kinh tế, ĐHQG Hà Nội</v>
          </cell>
          <cell r="AA37" t="str">
            <v>PGS.TS. Đinh Văn Thông</v>
          </cell>
          <cell r="AB37" t="str">
            <v>KTCT</v>
          </cell>
          <cell r="AC37" t="str">
            <v xml:space="preserve"> Trường ĐH Kinh tế, ĐHQG Hà Nội</v>
          </cell>
          <cell r="AG37" t="str">
            <v>3862 /QĐ-ĐHKT</v>
          </cell>
          <cell r="AH37" t="str">
            <v>ngày 20 tháng 12 năm 2019</v>
          </cell>
          <cell r="AN37" t="str">
            <v>nhoc.koi.13892@gmail.com</v>
          </cell>
          <cell r="AO37" t="str">
            <v>0389357227</v>
          </cell>
          <cell r="AP37" t="str">
            <v>8h00</v>
          </cell>
          <cell r="AQ37" t="str">
            <v>ngày 9 tháng 1 năm 2020</v>
          </cell>
        </row>
        <row r="38">
          <cell r="A38" t="str">
            <v>Hoàng Thị Lan 01/09/1991</v>
          </cell>
          <cell r="B38" t="str">
            <v>Hoàng Thị Lan</v>
          </cell>
          <cell r="C38" t="str">
            <v>01/09/1991</v>
          </cell>
          <cell r="D38" t="str">
            <v>Vĩnh Phúc</v>
          </cell>
          <cell r="E38" t="str">
            <v>Nữ</v>
          </cell>
          <cell r="F38" t="str">
            <v>Kinh tế chính trị</v>
          </cell>
          <cell r="G38" t="str">
            <v>QH-2017-E</v>
          </cell>
          <cell r="H38" t="str">
            <v>Quản lý kinh tế</v>
          </cell>
          <cell r="I38">
            <v>60340410</v>
          </cell>
          <cell r="J38" t="str">
            <v>8</v>
          </cell>
          <cell r="K38" t="str">
            <v>Quản lý kinh tế</v>
          </cell>
          <cell r="L38" t="str">
            <v>Quản lý nhân lực tại Hội Liên hiệp phụ nữ thành phố Hà Nội</v>
          </cell>
          <cell r="M38" t="str">
            <v>TS. Lưu Quốc Đạt</v>
          </cell>
          <cell r="N38" t="str">
            <v>Trường Đại học Kinh tế, ĐHQGHN</v>
          </cell>
          <cell r="O38" t="str">
            <v>PGS.TS. Phạm Văn Dũng</v>
          </cell>
          <cell r="P38" t="str">
            <v>KTCT</v>
          </cell>
          <cell r="Q38" t="str">
            <v xml:space="preserve"> Trường ĐH Kinh tế, ĐHQG Hà Nội</v>
          </cell>
          <cell r="R38" t="str">
            <v>PGS.TS. Đinh Văn Thông</v>
          </cell>
          <cell r="S38" t="str">
            <v>KTCT</v>
          </cell>
          <cell r="T38" t="str">
            <v xml:space="preserve"> Trường ĐH Kinh tế, ĐHQG Hà Nội</v>
          </cell>
          <cell r="U38" t="str">
            <v>PGS.TS. Nguyễn Hữu Đạt</v>
          </cell>
          <cell r="V38" t="str">
            <v>KTCT</v>
          </cell>
          <cell r="W38" t="str">
            <v>Viện Kinh tế Việt Nam</v>
          </cell>
          <cell r="X38" t="str">
            <v>TS. Nguyễn Thị Hương Lan</v>
          </cell>
          <cell r="Y38" t="str">
            <v>Kinh tế</v>
          </cell>
          <cell r="Z38" t="str">
            <v>Trường ĐH Kinh tế, ĐHQG Hà Nội</v>
          </cell>
          <cell r="AA38" t="str">
            <v>TS. Phan Trung Chính</v>
          </cell>
          <cell r="AB38" t="str">
            <v>KTCT</v>
          </cell>
          <cell r="AC38" t="str">
            <v>Học viện Chính trị quốc gia Hồ Chí Minh</v>
          </cell>
          <cell r="AG38" t="str">
            <v>3863 /QĐ-ĐHKT</v>
          </cell>
          <cell r="AH38" t="str">
            <v>ngày 20 tháng 12 năm 2019</v>
          </cell>
          <cell r="AN38" t="str">
            <v>hoanglan0991@gmail.com</v>
          </cell>
          <cell r="AO38" t="str">
            <v>0902113522</v>
          </cell>
          <cell r="AP38" t="str">
            <v>8h00</v>
          </cell>
          <cell r="AQ38" t="str">
            <v>ngày 9 tháng 1 năm 2020</v>
          </cell>
        </row>
        <row r="39">
          <cell r="A39" t="str">
            <v>Phạm Thị Hồng Mai 13/03/1982</v>
          </cell>
          <cell r="B39" t="str">
            <v>Phạm Thị Hồng Mai</v>
          </cell>
          <cell r="C39" t="str">
            <v>13/03/1982</v>
          </cell>
          <cell r="D39" t="str">
            <v>Phú Thọ</v>
          </cell>
          <cell r="E39" t="str">
            <v>Nữ</v>
          </cell>
          <cell r="F39" t="str">
            <v>Kinh tế chính trị</v>
          </cell>
          <cell r="G39" t="str">
            <v>QH-2017-E</v>
          </cell>
          <cell r="H39" t="str">
            <v>Quản lý kinh tế</v>
          </cell>
          <cell r="I39">
            <v>60340410</v>
          </cell>
          <cell r="J39" t="str">
            <v>8</v>
          </cell>
          <cell r="K39" t="str">
            <v>Quản lý kinh tế</v>
          </cell>
          <cell r="L39" t="str">
            <v>Chiến lược kinh doanh của Công ty cổ phần xây dựng Bảo tàng Hồ Chí Minh</v>
          </cell>
          <cell r="M39" t="str">
            <v>PGS.TS Đỗ Hữu Tùng</v>
          </cell>
          <cell r="N39" t="str">
            <v>Trường Đại học Mỏ - Địa chất</v>
          </cell>
          <cell r="O39" t="str">
            <v>PGS.TS. Phạm Văn Dũng</v>
          </cell>
          <cell r="P39" t="str">
            <v>KTCT</v>
          </cell>
          <cell r="Q39" t="str">
            <v xml:space="preserve"> Trường ĐH Kinh tế, ĐHQG Hà Nội</v>
          </cell>
          <cell r="R39" t="str">
            <v>PGS.TS. Nguyễn Hữu Đạt</v>
          </cell>
          <cell r="S39" t="str">
            <v>KTCT</v>
          </cell>
          <cell r="T39" t="str">
            <v>Viện Kinh tế Việt Nam</v>
          </cell>
          <cell r="U39" t="str">
            <v>TS. Phan Trung Chính</v>
          </cell>
          <cell r="V39" t="str">
            <v>KTCT</v>
          </cell>
          <cell r="W39" t="str">
            <v>Học viện Chính trị quốc gia Hồ Chí Minh</v>
          </cell>
          <cell r="X39" t="str">
            <v>TS. Nguyễn Thị Hương Lan</v>
          </cell>
          <cell r="Y39" t="str">
            <v>Kinh tế</v>
          </cell>
          <cell r="Z39" t="str">
            <v>Trường ĐH Kinh tế, ĐHQG Hà Nội</v>
          </cell>
          <cell r="AA39" t="str">
            <v>PGS.TS. Đinh Văn Thông</v>
          </cell>
          <cell r="AB39" t="str">
            <v>KTCT</v>
          </cell>
          <cell r="AC39" t="str">
            <v xml:space="preserve"> Trường ĐH Kinh tế, ĐHQG Hà Nội</v>
          </cell>
          <cell r="AG39" t="str">
            <v>3864 /QĐ-ĐHKT</v>
          </cell>
          <cell r="AH39" t="str">
            <v>ngày 20 tháng 12 năm 2019</v>
          </cell>
          <cell r="AN39" t="str">
            <v>hongmai1303@yahoo.com.vn</v>
          </cell>
          <cell r="AO39" t="str">
            <v>0982256347</v>
          </cell>
          <cell r="AP39" t="str">
            <v>8h00</v>
          </cell>
          <cell r="AQ39" t="str">
            <v>ngày 9 tháng 1 năm 2020</v>
          </cell>
        </row>
        <row r="40">
          <cell r="A40" t="str">
            <v>Hoàng Ngọc Ánh 21/03/1979</v>
          </cell>
          <cell r="B40" t="str">
            <v>Hoàng Ngọc Ánh</v>
          </cell>
          <cell r="C40" t="str">
            <v>21/03/1979</v>
          </cell>
          <cell r="D40" t="str">
            <v>Hà Nội</v>
          </cell>
          <cell r="E40" t="str">
            <v>Nữ</v>
          </cell>
          <cell r="F40" t="str">
            <v>Kinh tế chính trị</v>
          </cell>
          <cell r="G40" t="str">
            <v>QH-2017-E</v>
          </cell>
          <cell r="H40" t="str">
            <v>Quản lý kinh tế</v>
          </cell>
          <cell r="I40">
            <v>60340410</v>
          </cell>
          <cell r="J40" t="str">
            <v>8</v>
          </cell>
          <cell r="K40" t="str">
            <v>Quản lý kinh tế</v>
          </cell>
          <cell r="L40" t="str">
            <v>Quản lý hoạt động du lịch tại di tích Văn Miếu - Quốc Tử Giám, Hà Nội</v>
          </cell>
          <cell r="M40" t="str">
            <v>TS. Trần Quang Tuyến</v>
          </cell>
          <cell r="N40" t="str">
            <v>Trường Đại học Kinh tế, ĐHQGHN</v>
          </cell>
          <cell r="O40" t="str">
            <v>PGS.TS. Phạm Văn Dũng</v>
          </cell>
          <cell r="P40" t="str">
            <v>KTCT</v>
          </cell>
          <cell r="Q40" t="str">
            <v xml:space="preserve"> Trường ĐH Kinh tế, ĐHQG Hà Nội</v>
          </cell>
          <cell r="R40" t="str">
            <v>TS. Phan Trung Chính</v>
          </cell>
          <cell r="S40" t="str">
            <v>KTCT</v>
          </cell>
          <cell r="T40" t="str">
            <v>Học viện Chính trị quốc gia Hồ Chí Minh</v>
          </cell>
          <cell r="U40" t="str">
            <v>PGS.TS. Đinh Văn Thông</v>
          </cell>
          <cell r="V40" t="str">
            <v>KTCT</v>
          </cell>
          <cell r="W40" t="str">
            <v xml:space="preserve"> Trường ĐH Kinh tế, ĐHQG Hà Nội</v>
          </cell>
          <cell r="X40" t="str">
            <v>TS. Nguyễn Thị Hương Lan</v>
          </cell>
          <cell r="Y40" t="str">
            <v>Kinh tế</v>
          </cell>
          <cell r="Z40" t="str">
            <v>Trường ĐH Kinh tế, ĐHQG Hà Nội</v>
          </cell>
          <cell r="AA40" t="str">
            <v>PGS.TS. Nguyễn Hữu Đạt</v>
          </cell>
          <cell r="AB40" t="str">
            <v>KTCT</v>
          </cell>
          <cell r="AC40" t="str">
            <v>Viện Kinh tế Việt Nam</v>
          </cell>
          <cell r="AG40" t="str">
            <v>3865 /QĐ-ĐHKT</v>
          </cell>
          <cell r="AH40" t="str">
            <v>ngày 20 tháng 12 năm 2019</v>
          </cell>
          <cell r="AN40" t="str">
            <v>anh.hoangngoc79@gmail.com</v>
          </cell>
          <cell r="AO40" t="str">
            <v>0912791726</v>
          </cell>
          <cell r="AP40" t="str">
            <v>8h00</v>
          </cell>
          <cell r="AQ40" t="str">
            <v>ngày 9 tháng 1 năm 2020</v>
          </cell>
        </row>
        <row r="41">
          <cell r="A41" t="str">
            <v>Bùi Ngọc Đông 22/05/1983</v>
          </cell>
          <cell r="B41" t="str">
            <v>Bùi Ngọc Đông</v>
          </cell>
          <cell r="C41" t="str">
            <v>22/05/1983</v>
          </cell>
          <cell r="D41" t="str">
            <v>Thanh Hóa</v>
          </cell>
          <cell r="E41" t="str">
            <v>Nam</v>
          </cell>
          <cell r="F41" t="str">
            <v>Kinh tế chính trị</v>
          </cell>
          <cell r="G41" t="str">
            <v>QH-2015-E</v>
          </cell>
          <cell r="H41" t="str">
            <v>Quản lý kinh tế</v>
          </cell>
          <cell r="I41">
            <v>60340410</v>
          </cell>
          <cell r="J41" t="str">
            <v>8</v>
          </cell>
          <cell r="K41" t="str">
            <v>Quản lý kinh tế</v>
          </cell>
          <cell r="L41" t="str">
            <v>Nâng cao năng lực lãnh đạo cho cán bộ quản lý tại Công ty TNHH Một thành viên Thông tin M1</v>
          </cell>
          <cell r="M41" t="str">
            <v>PGS.TS. Phan Kim Chiến</v>
          </cell>
          <cell r="N41" t="str">
            <v>Trường Đại học Kinh tế Quốc dân</v>
          </cell>
          <cell r="O41" t="str">
            <v>PGS.TS. Phạm Văn Dũng</v>
          </cell>
          <cell r="P41" t="str">
            <v>KTCT</v>
          </cell>
          <cell r="Q41" t="str">
            <v xml:space="preserve"> Trường ĐH Kinh tế, ĐHQG Hà Nội</v>
          </cell>
          <cell r="R41" t="str">
            <v>PGS.TS. Nguyễn Hữu Đạt</v>
          </cell>
          <cell r="S41" t="str">
            <v>KTCT</v>
          </cell>
          <cell r="T41" t="str">
            <v>Viện Kinh tế Việt Nam</v>
          </cell>
          <cell r="U41" t="str">
            <v>PGS.TS. Đinh Văn Thông</v>
          </cell>
          <cell r="V41" t="str">
            <v>KTCT</v>
          </cell>
          <cell r="W41" t="str">
            <v xml:space="preserve"> Trường ĐH Kinh tế, ĐHQG Hà Nội</v>
          </cell>
          <cell r="X41" t="str">
            <v>TS. Nguyễn Thị Hương Lan</v>
          </cell>
          <cell r="Y41" t="str">
            <v>Kinh tế</v>
          </cell>
          <cell r="Z41" t="str">
            <v>Trường ĐH Kinh tế, ĐHQG Hà Nội</v>
          </cell>
          <cell r="AA41" t="str">
            <v>TS. Phan Trung Chính</v>
          </cell>
          <cell r="AB41" t="str">
            <v>KTCT</v>
          </cell>
          <cell r="AC41" t="str">
            <v>Học viện Chính trị quốc gia Hồ Chí Minh</v>
          </cell>
          <cell r="AG41" t="str">
            <v>3866 /QĐ-ĐHKT</v>
          </cell>
          <cell r="AH41" t="str">
            <v>ngày 20 tháng 12 năm 2019</v>
          </cell>
          <cell r="AN41" t="str">
            <v>dongbn36a@gmail.com</v>
          </cell>
          <cell r="AO41" t="str">
            <v>0978223459</v>
          </cell>
          <cell r="AP41" t="str">
            <v>8h00</v>
          </cell>
          <cell r="AQ41" t="str">
            <v>ngày 9 tháng 1 năm 2020</v>
          </cell>
        </row>
        <row r="42">
          <cell r="A42" t="str">
            <v>Hoàng Tuấn Huy 27/05/1993</v>
          </cell>
          <cell r="B42" t="str">
            <v>Hoàng Tuấn Huy</v>
          </cell>
          <cell r="C42" t="str">
            <v>27/05/1993</v>
          </cell>
          <cell r="D42" t="str">
            <v>Hà Nội</v>
          </cell>
          <cell r="E42" t="str">
            <v>Nam</v>
          </cell>
          <cell r="F42" t="str">
            <v>Kinh tế chính trị</v>
          </cell>
          <cell r="G42" t="str">
            <v>QH-2017-E</v>
          </cell>
          <cell r="H42" t="str">
            <v>Quản lý kinh tế</v>
          </cell>
          <cell r="I42">
            <v>60340410</v>
          </cell>
          <cell r="J42" t="str">
            <v>9</v>
          </cell>
          <cell r="K42" t="str">
            <v>Quản lý kinh tế</v>
          </cell>
          <cell r="L42" t="str">
            <v>Quản lý nhân lực tại Sở nông nghiệp và Phát triển Nông thôn tỉnh Phú Thọ</v>
          </cell>
          <cell r="M42" t="str">
            <v>TS. Phạm Quang Vinh</v>
          </cell>
          <cell r="N42" t="str">
            <v>Trường Đại học Kinh tế, ĐHQGHN</v>
          </cell>
          <cell r="O42" t="str">
            <v>PGS.TS. Lê Danh Tốn</v>
          </cell>
          <cell r="P42" t="str">
            <v>KTCT</v>
          </cell>
          <cell r="Q42" t="str">
            <v xml:space="preserve"> Trường ĐH Kinh tế, ĐHQG Hà Nội</v>
          </cell>
          <cell r="R42" t="str">
            <v>TS. Đàm Sơn Toại</v>
          </cell>
          <cell r="S42" t="str">
            <v>Kinh tế</v>
          </cell>
          <cell r="T42" t="str">
            <v>Trường ĐH Kinh tế Quốc dân</v>
          </cell>
          <cell r="U42" t="str">
            <v>PGS.TS. Nguyễn Duy Dũng</v>
          </cell>
          <cell r="V42" t="str">
            <v>KTCT</v>
          </cell>
          <cell r="W42" t="str">
            <v>Viện Nghiên cứu Đông Nam Á</v>
          </cell>
          <cell r="X42" t="str">
            <v>TS. Lê Thị Hồng Điệp</v>
          </cell>
          <cell r="Y42" t="str">
            <v>KTCT</v>
          </cell>
          <cell r="Z42" t="str">
            <v xml:space="preserve"> Trường ĐH Kinh tế, ĐHQG Hà Nội</v>
          </cell>
          <cell r="AA42" t="str">
            <v>TS. Trần Quang Tuyến</v>
          </cell>
          <cell r="AB42" t="str">
            <v>KTH</v>
          </cell>
          <cell r="AC42" t="str">
            <v xml:space="preserve"> Trường ĐH Kinh tế, ĐHQG Hà Nội</v>
          </cell>
          <cell r="AG42" t="str">
            <v>3867 /QĐ-ĐHKT</v>
          </cell>
          <cell r="AH42" t="str">
            <v>ngày 20 tháng 12 năm 2019</v>
          </cell>
          <cell r="AN42" t="str">
            <v>huyht275@gmail.com</v>
          </cell>
          <cell r="AO42" t="str">
            <v>0973030802</v>
          </cell>
          <cell r="AP42" t="str">
            <v>8h00</v>
          </cell>
          <cell r="AQ42" t="str">
            <v>ngày 9 tháng 1 năm 2020</v>
          </cell>
        </row>
        <row r="43">
          <cell r="A43" t="str">
            <v>Nguyễn Thúy Mai 03/07/1983</v>
          </cell>
          <cell r="B43" t="str">
            <v>Nguyễn Thúy Mai</v>
          </cell>
          <cell r="C43" t="str">
            <v>03/07/1983</v>
          </cell>
          <cell r="D43" t="str">
            <v>Quảng Ninh</v>
          </cell>
          <cell r="E43" t="str">
            <v>Nữ</v>
          </cell>
          <cell r="F43" t="str">
            <v>Kinh tế chính trị</v>
          </cell>
          <cell r="G43" t="str">
            <v>QH-2017-E</v>
          </cell>
          <cell r="H43" t="str">
            <v>Quản lý kinh tế</v>
          </cell>
          <cell r="I43">
            <v>60340410</v>
          </cell>
          <cell r="J43" t="str">
            <v>9</v>
          </cell>
          <cell r="K43" t="str">
            <v>Quản lý kinh tế</v>
          </cell>
          <cell r="L43" t="str">
            <v>Quản lý chi thường xuyên đối với các viện nghiên cứu thuộc Bộ Tài nguyên và Môi trường</v>
          </cell>
          <cell r="M43" t="str">
            <v>PGS.TS Lê Trung Thành</v>
          </cell>
          <cell r="N43" t="str">
            <v>Trường Đại học Kinh tế, ĐHQGHN</v>
          </cell>
          <cell r="O43" t="str">
            <v>PGS.TS. Lê Danh Tốn</v>
          </cell>
          <cell r="P43" t="str">
            <v>KTCT</v>
          </cell>
          <cell r="Q43" t="str">
            <v xml:space="preserve"> Trường ĐH Kinh tế, ĐHQG Hà Nội</v>
          </cell>
          <cell r="R43" t="str">
            <v>TS. Trần Quang Tuyến</v>
          </cell>
          <cell r="S43" t="str">
            <v>KTH</v>
          </cell>
          <cell r="T43" t="str">
            <v xml:space="preserve"> Trường ĐH Kinh tế, ĐHQG Hà Nội</v>
          </cell>
          <cell r="U43" t="str">
            <v>PGS.TS. Nguyễn Duy Dũng</v>
          </cell>
          <cell r="V43" t="str">
            <v>KTCT</v>
          </cell>
          <cell r="W43" t="str">
            <v>Viện Nghiên cứu Đông Nam Á</v>
          </cell>
          <cell r="X43" t="str">
            <v>TS. Lê Thị Hồng Điệp</v>
          </cell>
          <cell r="Y43" t="str">
            <v>KTCT</v>
          </cell>
          <cell r="Z43" t="str">
            <v xml:space="preserve"> Trường ĐH Kinh tế, ĐHQG Hà Nội</v>
          </cell>
          <cell r="AA43" t="str">
            <v>TS. Đàm Sơn Toại</v>
          </cell>
          <cell r="AB43" t="str">
            <v>Kinh tế</v>
          </cell>
          <cell r="AC43" t="str">
            <v>Trường ĐH Kinh tế Quốc dân</v>
          </cell>
          <cell r="AG43" t="str">
            <v>3868 /QĐ-ĐHKT</v>
          </cell>
          <cell r="AH43" t="str">
            <v>ngày 20 tháng 12 năm 2019</v>
          </cell>
          <cell r="AN43" t="str">
            <v>nguyenthuymai83@yahoo.com</v>
          </cell>
          <cell r="AO43" t="str">
            <v>0943268008</v>
          </cell>
          <cell r="AP43" t="str">
            <v>8h00</v>
          </cell>
          <cell r="AQ43" t="str">
            <v>ngày 9 tháng 1 năm 2020</v>
          </cell>
        </row>
        <row r="44">
          <cell r="A44" t="str">
            <v>Nguyễn Văn Phi 06/07/1990</v>
          </cell>
          <cell r="B44" t="str">
            <v>Nguyễn Văn Phi</v>
          </cell>
          <cell r="C44" t="str">
            <v>06/07/1990</v>
          </cell>
          <cell r="D44" t="str">
            <v>Bắc Ninh</v>
          </cell>
          <cell r="E44" t="str">
            <v>Nam</v>
          </cell>
          <cell r="F44" t="str">
            <v>Kinh tế chính trị</v>
          </cell>
          <cell r="G44" t="str">
            <v>QH-2017-E</v>
          </cell>
          <cell r="H44" t="str">
            <v>Quản lý kinh tế</v>
          </cell>
          <cell r="I44">
            <v>60340410</v>
          </cell>
          <cell r="J44" t="str">
            <v>9</v>
          </cell>
          <cell r="K44" t="str">
            <v>Quản lý kinh tế</v>
          </cell>
          <cell r="L44" t="str">
            <v>Quản lý nhân lực tại Công ty cổ phần Quốc tế Nam Thành</v>
          </cell>
          <cell r="M44" t="str">
            <v>PGS.TS. Đinh Văn Thông</v>
          </cell>
          <cell r="N44" t="str">
            <v>Trường Đại học Kinh tế, ĐHQGHN</v>
          </cell>
          <cell r="O44" t="str">
            <v>PGS.TS. Lê Danh Tốn</v>
          </cell>
          <cell r="P44" t="str">
            <v>KTCT</v>
          </cell>
          <cell r="Q44" t="str">
            <v xml:space="preserve"> Trường ĐH Kinh tế, ĐHQG Hà Nội</v>
          </cell>
          <cell r="R44" t="str">
            <v>PGS.TS. Nguyễn Duy Dũng</v>
          </cell>
          <cell r="S44" t="str">
            <v>KTCT</v>
          </cell>
          <cell r="T44" t="str">
            <v>Viện Nghiên cứu Đông Nam Á</v>
          </cell>
          <cell r="U44" t="str">
            <v>TS. Đàm Sơn Toại</v>
          </cell>
          <cell r="V44" t="str">
            <v>Kinh tế</v>
          </cell>
          <cell r="W44" t="str">
            <v>Trường ĐH Kinh tế Quốc dân</v>
          </cell>
          <cell r="X44" t="str">
            <v>TS. Lê Thị Hồng Điệp</v>
          </cell>
          <cell r="Y44" t="str">
            <v>KTCT</v>
          </cell>
          <cell r="Z44" t="str">
            <v xml:space="preserve"> Trường ĐH Kinh tế, ĐHQG Hà Nội</v>
          </cell>
          <cell r="AA44" t="str">
            <v>TS. Trần Quang Tuyến</v>
          </cell>
          <cell r="AB44" t="str">
            <v>KTH</v>
          </cell>
          <cell r="AC44" t="str">
            <v xml:space="preserve"> Trường ĐH Kinh tế, ĐHQG Hà Nội</v>
          </cell>
          <cell r="AG44" t="str">
            <v>3869 /QĐ-ĐHKT</v>
          </cell>
          <cell r="AH44" t="str">
            <v>ngày 20 tháng 12 năm 2019</v>
          </cell>
          <cell r="AN44" t="str">
            <v>nguyenvanphi6790@gmail.com</v>
          </cell>
          <cell r="AO44" t="str">
            <v>0986743114</v>
          </cell>
          <cell r="AP44" t="str">
            <v>8h00</v>
          </cell>
          <cell r="AQ44" t="str">
            <v>ngày 9 tháng 1 năm 2020</v>
          </cell>
        </row>
        <row r="45">
          <cell r="A45" t="str">
            <v>Hoàng Bích Liên 22/02/1984</v>
          </cell>
          <cell r="B45" t="str">
            <v>Hoàng Bích Liên</v>
          </cell>
          <cell r="C45" t="str">
            <v>22/02/1984</v>
          </cell>
          <cell r="D45" t="str">
            <v>Hà Nội</v>
          </cell>
          <cell r="E45" t="str">
            <v>Nữ</v>
          </cell>
          <cell r="F45" t="str">
            <v>Kinh tế chính trị</v>
          </cell>
          <cell r="G45" t="str">
            <v>QH-2017-E</v>
          </cell>
          <cell r="H45" t="str">
            <v>Quản lý kinh tế</v>
          </cell>
          <cell r="I45">
            <v>60340410</v>
          </cell>
          <cell r="J45" t="str">
            <v>9</v>
          </cell>
          <cell r="K45" t="str">
            <v>Quản lý kinh tế</v>
          </cell>
          <cell r="L45" t="str">
            <v>Nâng cao năng lực cạnh tranh của Ngân hàng thương mại cổ phần Á Châu</v>
          </cell>
          <cell r="M45" t="str">
            <v>PGS.TS Trần Anh Tài</v>
          </cell>
          <cell r="N45" t="str">
            <v>Trường Đại học Kinh tế, ĐHQGHN</v>
          </cell>
          <cell r="O45" t="str">
            <v>PGS.TS. Lê Danh Tốn</v>
          </cell>
          <cell r="P45" t="str">
            <v>KTCT</v>
          </cell>
          <cell r="Q45" t="str">
            <v xml:space="preserve"> Trường ĐH Kinh tế, ĐHQG Hà Nội</v>
          </cell>
          <cell r="R45" t="str">
            <v>TS. Đàm Sơn Toại</v>
          </cell>
          <cell r="S45" t="str">
            <v>Kinh tế</v>
          </cell>
          <cell r="T45" t="str">
            <v>Trường ĐH Kinh tế Quốc dân</v>
          </cell>
          <cell r="U45" t="str">
            <v>TS. Trần Quang Tuyến</v>
          </cell>
          <cell r="V45" t="str">
            <v>KTH</v>
          </cell>
          <cell r="W45" t="str">
            <v xml:space="preserve"> Trường ĐH Kinh tế, ĐHQG Hà Nội</v>
          </cell>
          <cell r="X45" t="str">
            <v>TS. Lê Thị Hồng Điệp</v>
          </cell>
          <cell r="Y45" t="str">
            <v>KTCT</v>
          </cell>
          <cell r="Z45" t="str">
            <v xml:space="preserve"> Trường ĐH Kinh tế, ĐHQG Hà Nội</v>
          </cell>
          <cell r="AA45" t="str">
            <v>PGS.TS. Nguyễn Duy Dũng</v>
          </cell>
          <cell r="AB45" t="str">
            <v>KTCT</v>
          </cell>
          <cell r="AC45" t="str">
            <v>Viện Nghiên cứu Đông Nam Á</v>
          </cell>
          <cell r="AG45" t="str">
            <v>3870 /QĐ-ĐHKT</v>
          </cell>
          <cell r="AH45" t="str">
            <v>ngày 20 tháng 12 năm 2019</v>
          </cell>
          <cell r="AN45" t="str">
            <v>hoanglien2202@gmail.com</v>
          </cell>
          <cell r="AO45" t="str">
            <v>0947749368</v>
          </cell>
          <cell r="AP45" t="str">
            <v>8h00</v>
          </cell>
          <cell r="AQ45" t="str">
            <v>ngày 9 tháng 1 năm 2020</v>
          </cell>
        </row>
        <row r="46">
          <cell r="A46" t="str">
            <v>Nguyễn Thị Liên Hoa 07/10/1982</v>
          </cell>
          <cell r="B46" t="str">
            <v>Nguyễn Thị Liên Hoa</v>
          </cell>
          <cell r="C46" t="str">
            <v>07/10/1982</v>
          </cell>
          <cell r="D46" t="str">
            <v>Nghệ An</v>
          </cell>
          <cell r="E46" t="str">
            <v>Nữ</v>
          </cell>
          <cell r="F46" t="str">
            <v>Kinh tế chính trị</v>
          </cell>
          <cell r="G46" t="str">
            <v>QH-2015-E</v>
          </cell>
          <cell r="H46" t="str">
            <v>Quản lý kinh tế</v>
          </cell>
          <cell r="I46">
            <v>60340410</v>
          </cell>
          <cell r="J46" t="str">
            <v>9</v>
          </cell>
          <cell r="K46" t="str">
            <v>Quản lý kinh tế</v>
          </cell>
          <cell r="L46" t="str">
            <v>Quản lý đại lý bảo hiểm nhân thọ tại Vietinbank Aviva</v>
          </cell>
          <cell r="M46" t="str">
            <v>TS. Nguyễn Thị Thu Hoài</v>
          </cell>
          <cell r="N46" t="str">
            <v>Trường Đại học Kinh tế, ĐHQGHN</v>
          </cell>
          <cell r="O46" t="str">
            <v>PGS.TS. Lê Danh Tốn</v>
          </cell>
          <cell r="P46" t="str">
            <v>KTCT</v>
          </cell>
          <cell r="Q46" t="str">
            <v xml:space="preserve"> Trường ĐH Kinh tế, ĐHQG Hà Nội</v>
          </cell>
          <cell r="R46" t="str">
            <v>PGS.TS. Nguyễn Duy Dũng</v>
          </cell>
          <cell r="S46" t="str">
            <v>KTCT</v>
          </cell>
          <cell r="T46" t="str">
            <v>Viện Nghiên cứu Đông Nam Á</v>
          </cell>
          <cell r="U46" t="str">
            <v>TS. Trần Quang Tuyến</v>
          </cell>
          <cell r="V46" t="str">
            <v>KTH</v>
          </cell>
          <cell r="W46" t="str">
            <v xml:space="preserve"> Trường ĐH Kinh tế, ĐHQG Hà Nội</v>
          </cell>
          <cell r="X46" t="str">
            <v>TS. Lê Thị Hồng Điệp</v>
          </cell>
          <cell r="Y46" t="str">
            <v>KTCT</v>
          </cell>
          <cell r="Z46" t="str">
            <v xml:space="preserve"> Trường ĐH Kinh tế, ĐHQG Hà Nội</v>
          </cell>
          <cell r="AA46" t="str">
            <v>TS. Đàm Sơn Toại</v>
          </cell>
          <cell r="AB46" t="str">
            <v>Kinh tế</v>
          </cell>
          <cell r="AC46" t="str">
            <v>Trường ĐH Kinh tế Quốc dân</v>
          </cell>
          <cell r="AG46" t="str">
            <v>3871 /QĐ-ĐHKT</v>
          </cell>
          <cell r="AH46" t="str">
            <v>ngày 20 tháng 12 năm 2019</v>
          </cell>
          <cell r="AN46" t="str">
            <v>hoanguyen.hrm@gmail.com</v>
          </cell>
          <cell r="AO46" t="str">
            <v>0946651681</v>
          </cell>
          <cell r="AP46" t="str">
            <v>8h00</v>
          </cell>
          <cell r="AQ46" t="str">
            <v>ngày 9 tháng 1 năm 2020</v>
          </cell>
        </row>
        <row r="47">
          <cell r="A47" t="str">
            <v>Lương Quang Việt 13/09/1990</v>
          </cell>
          <cell r="B47" t="str">
            <v>Lương Quang Việt</v>
          </cell>
          <cell r="C47" t="str">
            <v>13/09/1990</v>
          </cell>
          <cell r="D47" t="str">
            <v>Hải Dương</v>
          </cell>
          <cell r="E47" t="str">
            <v>Nam</v>
          </cell>
          <cell r="F47" t="str">
            <v>Kinh tế chính trị</v>
          </cell>
          <cell r="G47" t="str">
            <v>QH-2017-E</v>
          </cell>
          <cell r="H47" t="str">
            <v>Quản lý kinh tế</v>
          </cell>
          <cell r="I47">
            <v>60340410</v>
          </cell>
          <cell r="J47" t="str">
            <v>10</v>
          </cell>
          <cell r="K47" t="str">
            <v>Quản lý kinh tế</v>
          </cell>
          <cell r="L47" t="str">
            <v>Quản lý đội ngũ cán bộ công chức Quận Cầu Giấy, thành phố Hà Nội</v>
          </cell>
          <cell r="M47" t="str">
            <v>TS. Phan Trung Chính</v>
          </cell>
          <cell r="N47" t="str">
            <v>Học viện Hành chính Quốc Gia HCM</v>
          </cell>
          <cell r="O47" t="str">
            <v>PGS.TS. Lê Danh Tốn</v>
          </cell>
          <cell r="P47" t="str">
            <v>KTCT</v>
          </cell>
          <cell r="Q47" t="str">
            <v xml:space="preserve"> Trường ĐH Kinh tế, ĐHQG Hà Nội</v>
          </cell>
          <cell r="R47" t="str">
            <v>PGS.TS. Lê Xuân Bá</v>
          </cell>
          <cell r="S47" t="str">
            <v>KTPT</v>
          </cell>
          <cell r="T47" t="str">
            <v>Viện Nghiên cứu quản lý kinh tế Trung ương</v>
          </cell>
          <cell r="U47" t="str">
            <v>PGS.TS. Bùi Văn Huyền</v>
          </cell>
          <cell r="V47" t="str">
            <v>Kinh tế</v>
          </cell>
          <cell r="W47" t="str">
            <v>Học viện chính trị Quốc gia HCM</v>
          </cell>
          <cell r="X47" t="str">
            <v>TS. Hoàng Triều Hoa</v>
          </cell>
          <cell r="Y47" t="str">
            <v>KTCT</v>
          </cell>
          <cell r="Z47" t="str">
            <v xml:space="preserve"> Trường ĐH Kinh tế, ĐHQG Hà Nội</v>
          </cell>
          <cell r="AA47" t="str">
            <v>PGS.TS. Đinh Văn Thông</v>
          </cell>
          <cell r="AB47" t="str">
            <v>KTCT</v>
          </cell>
          <cell r="AC47" t="str">
            <v xml:space="preserve"> Trường ĐH Kinh tế, ĐHQG Hà Nội</v>
          </cell>
          <cell r="AG47" t="str">
            <v>3872 /QĐ-ĐHKT</v>
          </cell>
          <cell r="AH47" t="str">
            <v>ngày 20 tháng 12 năm 2019</v>
          </cell>
          <cell r="AN47" t="str">
            <v>quangvietnapa@gmail.com</v>
          </cell>
          <cell r="AO47" t="str">
            <v>0941252999</v>
          </cell>
          <cell r="AP47" t="str">
            <v>8h00</v>
          </cell>
          <cell r="AQ47" t="str">
            <v>ngày 10 tháng 1 năm 2020</v>
          </cell>
        </row>
        <row r="48">
          <cell r="A48" t="str">
            <v>Nguyễn Thị Thanh Huyền 23/10/1984</v>
          </cell>
          <cell r="B48" t="str">
            <v>Nguyễn Thị Thanh Huyền</v>
          </cell>
          <cell r="C48" t="str">
            <v>23/10/1984</v>
          </cell>
          <cell r="D48" t="str">
            <v>Phú Thọ</v>
          </cell>
          <cell r="E48" t="str">
            <v>Nữ</v>
          </cell>
          <cell r="F48" t="str">
            <v>Kinh tế chính trị</v>
          </cell>
          <cell r="G48" t="str">
            <v>QH-2017-E</v>
          </cell>
          <cell r="H48" t="str">
            <v>Quản lý kinh tế</v>
          </cell>
          <cell r="I48">
            <v>60340410</v>
          </cell>
          <cell r="J48" t="str">
            <v>10</v>
          </cell>
          <cell r="K48" t="str">
            <v>Quản lý kinh tế</v>
          </cell>
          <cell r="L48" t="str">
            <v>Quản lý tín dụng tại Ngân hàng Nông nghiệp và Phát triển nông thôn Việt Nam - Chi nhánh huyện Lâm Thao, tỉnh Phú Thọ</v>
          </cell>
          <cell r="M48" t="str">
            <v>TS. Lê Thị Hồng Điệp</v>
          </cell>
          <cell r="N48" t="str">
            <v>Trường Đại học Kinh tế, ĐHQGHN</v>
          </cell>
          <cell r="O48" t="str">
            <v>PGS.TS. Lê Danh Tốn</v>
          </cell>
          <cell r="P48" t="str">
            <v>KTCT</v>
          </cell>
          <cell r="Q48" t="str">
            <v xml:space="preserve"> Trường ĐH Kinh tế, ĐHQG Hà Nội</v>
          </cell>
          <cell r="R48" t="str">
            <v>PGS.TS. Đinh Văn Thông</v>
          </cell>
          <cell r="S48" t="str">
            <v>KTCT</v>
          </cell>
          <cell r="T48" t="str">
            <v xml:space="preserve"> Trường ĐH Kinh tế, ĐHQG Hà Nội</v>
          </cell>
          <cell r="U48" t="str">
            <v>PGS.TS. Bùi Văn Huyền</v>
          </cell>
          <cell r="V48" t="str">
            <v>Kinh tế</v>
          </cell>
          <cell r="W48" t="str">
            <v>Học viện chính trị Quốc gia HCM</v>
          </cell>
          <cell r="X48" t="str">
            <v>TS. Hoàng Triều Hoa</v>
          </cell>
          <cell r="Y48" t="str">
            <v>KTCT</v>
          </cell>
          <cell r="Z48" t="str">
            <v xml:space="preserve"> Trường ĐH Kinh tế, ĐHQG Hà Nội</v>
          </cell>
          <cell r="AA48" t="str">
            <v>PGS.TS. Lê Xuân Bá</v>
          </cell>
          <cell r="AB48" t="str">
            <v>KTPT</v>
          </cell>
          <cell r="AC48" t="str">
            <v>Viện Nghiên cứu quản lý kinh tế Trung ương</v>
          </cell>
          <cell r="AG48" t="str">
            <v>3873 /QĐ-ĐHKT</v>
          </cell>
          <cell r="AH48" t="str">
            <v>ngày 20 tháng 12 năm 2019</v>
          </cell>
          <cell r="AN48" t="str">
            <v>huyenthanhbank@gmail.com</v>
          </cell>
          <cell r="AO48" t="str">
            <v>0903299239</v>
          </cell>
          <cell r="AP48" t="str">
            <v>8h00</v>
          </cell>
          <cell r="AQ48" t="str">
            <v>ngày 10 tháng 1 năm 2020</v>
          </cell>
        </row>
        <row r="49">
          <cell r="A49" t="str">
            <v>Bùi Thị Minh Thơm 09/12/1980</v>
          </cell>
          <cell r="B49" t="str">
            <v>Bùi Thị Minh Thơm</v>
          </cell>
          <cell r="C49" t="str">
            <v>09/12/1980</v>
          </cell>
          <cell r="D49" t="str">
            <v>Nghệ An</v>
          </cell>
          <cell r="E49" t="str">
            <v>Nữ</v>
          </cell>
          <cell r="F49" t="str">
            <v>Kinh tế chính trị</v>
          </cell>
          <cell r="G49" t="str">
            <v>QH-2017-E</v>
          </cell>
          <cell r="H49" t="str">
            <v>Quản lý kinh tế</v>
          </cell>
          <cell r="I49">
            <v>60340410</v>
          </cell>
          <cell r="J49" t="str">
            <v>10</v>
          </cell>
          <cell r="K49" t="str">
            <v>Quản lý kinh tế</v>
          </cell>
          <cell r="L49" t="str">
            <v xml:space="preserve">Quản lý nhân lực tại Công ty cổ phần lâm nghiệp Tháng Năm </v>
          </cell>
          <cell r="M49" t="str">
            <v>GS.TS Phan Huy Đường</v>
          </cell>
          <cell r="N49" t="str">
            <v>Trường Đại học Kinh tế, ĐHQGHN</v>
          </cell>
          <cell r="O49" t="str">
            <v>PGS.TS. Lê Danh Tốn</v>
          </cell>
          <cell r="P49" t="str">
            <v>KTCT</v>
          </cell>
          <cell r="Q49" t="str">
            <v xml:space="preserve"> Trường ĐH Kinh tế, ĐHQG Hà Nội</v>
          </cell>
          <cell r="R49" t="str">
            <v>PGS.TS. Bùi Văn Huyền</v>
          </cell>
          <cell r="S49" t="str">
            <v>Kinh tế</v>
          </cell>
          <cell r="T49" t="str">
            <v>Học viện chính trị Quốc gia HCM</v>
          </cell>
          <cell r="U49" t="str">
            <v>PGS.TS. Lê Xuân Bá</v>
          </cell>
          <cell r="V49" t="str">
            <v>KTPT</v>
          </cell>
          <cell r="W49" t="str">
            <v>Viện Nghiên cứu quản lý kinh tế Trung ương</v>
          </cell>
          <cell r="X49" t="str">
            <v>TS. Hoàng Triều Hoa</v>
          </cell>
          <cell r="Y49" t="str">
            <v>KTCT</v>
          </cell>
          <cell r="Z49" t="str">
            <v xml:space="preserve"> Trường ĐH Kinh tế, ĐHQG Hà Nội</v>
          </cell>
          <cell r="AA49" t="str">
            <v>PGS.TS. Đinh Văn Thông</v>
          </cell>
          <cell r="AB49" t="str">
            <v>KTCT</v>
          </cell>
          <cell r="AC49" t="str">
            <v xml:space="preserve"> Trường ĐH Kinh tế, ĐHQG Hà Nội</v>
          </cell>
          <cell r="AG49" t="str">
            <v>3874 /QĐ-ĐHKT</v>
          </cell>
          <cell r="AH49" t="str">
            <v>ngày 20 tháng 12 năm 2019</v>
          </cell>
          <cell r="AN49" t="str">
            <v>bmt0912@gmail.com</v>
          </cell>
          <cell r="AO49" t="str">
            <v>0918045304</v>
          </cell>
          <cell r="AP49" t="str">
            <v>8h00</v>
          </cell>
          <cell r="AQ49" t="str">
            <v>ngày 10 tháng 1 năm 2020</v>
          </cell>
        </row>
        <row r="50">
          <cell r="A50" t="str">
            <v>Chu Thị Trang 28/09/1988</v>
          </cell>
          <cell r="B50" t="str">
            <v>Chu Thị Trang</v>
          </cell>
          <cell r="C50" t="str">
            <v>28/09/1988</v>
          </cell>
          <cell r="D50" t="str">
            <v>Bắc Giang</v>
          </cell>
          <cell r="E50" t="str">
            <v>Nữ</v>
          </cell>
          <cell r="F50" t="str">
            <v>Kinh tế chính trị</v>
          </cell>
          <cell r="G50" t="str">
            <v>QH-2017-E</v>
          </cell>
          <cell r="H50" t="str">
            <v>Quản lý kinh tế</v>
          </cell>
          <cell r="I50">
            <v>60340410</v>
          </cell>
          <cell r="J50" t="str">
            <v>10</v>
          </cell>
          <cell r="K50" t="str">
            <v>Quản lý kinh tế</v>
          </cell>
          <cell r="L50" t="str">
            <v>Quản lý nhân lực tại Chi cục thuế huyện Gia Lâm</v>
          </cell>
          <cell r="M50" t="str">
            <v>PGS.TS Trần Thị Lan Hương</v>
          </cell>
          <cell r="N50" t="str">
            <v>Viện Hàn Lâm Khoa học XHVN</v>
          </cell>
          <cell r="O50" t="str">
            <v>PGS.TS. Lê Danh Tốn</v>
          </cell>
          <cell r="P50" t="str">
            <v>KTCT</v>
          </cell>
          <cell r="Q50" t="str">
            <v xml:space="preserve"> Trường ĐH Kinh tế, ĐHQG Hà Nội</v>
          </cell>
          <cell r="R50" t="str">
            <v>PGS.TS. Lê Xuân Bá</v>
          </cell>
          <cell r="S50" t="str">
            <v>KTPT</v>
          </cell>
          <cell r="T50" t="str">
            <v>Viện Nghiên cứu quản lý kinh tế Trung ương</v>
          </cell>
          <cell r="U50" t="str">
            <v>PGS.TS. Đinh Văn Thông</v>
          </cell>
          <cell r="V50" t="str">
            <v>KTCT</v>
          </cell>
          <cell r="W50" t="str">
            <v xml:space="preserve"> Trường ĐH Kinh tế, ĐHQG Hà Nội</v>
          </cell>
          <cell r="X50" t="str">
            <v>TS. Hoàng Triều Hoa</v>
          </cell>
          <cell r="Y50" t="str">
            <v>KTCT</v>
          </cell>
          <cell r="Z50" t="str">
            <v xml:space="preserve"> Trường ĐH Kinh tế, ĐHQG Hà Nội</v>
          </cell>
          <cell r="AA50" t="str">
            <v>PGS.TS. Bùi Văn Huyền</v>
          </cell>
          <cell r="AB50" t="str">
            <v>Kinh tế</v>
          </cell>
          <cell r="AC50" t="str">
            <v>Học viện chính trị Quốc gia HCM</v>
          </cell>
          <cell r="AG50" t="str">
            <v>3875 /QĐ-ĐHKT</v>
          </cell>
          <cell r="AH50" t="str">
            <v>ngày 20 tháng 12 năm 2019</v>
          </cell>
          <cell r="AN50" t="str">
            <v>nguyenthieuminh1208@gmail.com</v>
          </cell>
          <cell r="AO50" t="str">
            <v>0965954750</v>
          </cell>
          <cell r="AP50" t="str">
            <v>8h00</v>
          </cell>
          <cell r="AQ50" t="str">
            <v>ngày 10 tháng 1 năm 2020</v>
          </cell>
        </row>
        <row r="51">
          <cell r="A51" t="str">
            <v>Phạm Đồng Khởi 15/10/1980</v>
          </cell>
          <cell r="B51" t="str">
            <v>Phạm Đồng Khởi</v>
          </cell>
          <cell r="C51" t="str">
            <v>15/10/1980</v>
          </cell>
          <cell r="D51" t="str">
            <v>Hải Dương</v>
          </cell>
          <cell r="E51" t="str">
            <v>Nam</v>
          </cell>
          <cell r="F51" t="str">
            <v>Kinh tế chính trị</v>
          </cell>
          <cell r="G51" t="str">
            <v>QH-2015-E</v>
          </cell>
          <cell r="H51" t="str">
            <v>Quản lý kinh tế</v>
          </cell>
          <cell r="I51">
            <v>60340410</v>
          </cell>
          <cell r="J51" t="str">
            <v>10</v>
          </cell>
          <cell r="K51" t="str">
            <v>Quản lý kinh tế</v>
          </cell>
          <cell r="L51" t="str">
            <v>Hoàn thiện chiến lược kinh doanh của Công ty TNHH Một thành viên thông tin M1</v>
          </cell>
          <cell r="M51" t="str">
            <v>PGS.TS. Phan Kim Chiến</v>
          </cell>
          <cell r="N51" t="str">
            <v>Trường Đại học Kinh tế Quốc dân</v>
          </cell>
          <cell r="O51" t="str">
            <v>PGS.TS. Lê Danh Tốn</v>
          </cell>
          <cell r="P51" t="str">
            <v>KTCT</v>
          </cell>
          <cell r="Q51" t="str">
            <v xml:space="preserve"> Trường ĐH Kinh tế, ĐHQG Hà Nội</v>
          </cell>
          <cell r="R51" t="str">
            <v>PGS.TS. Bùi Văn Huyền</v>
          </cell>
          <cell r="S51" t="str">
            <v>Kinh tế</v>
          </cell>
          <cell r="T51" t="str">
            <v>Học viện chính trị Quốc gia HCM</v>
          </cell>
          <cell r="U51" t="str">
            <v>PGS.TS. Đinh Văn Thông</v>
          </cell>
          <cell r="V51" t="str">
            <v>KTCT</v>
          </cell>
          <cell r="W51" t="str">
            <v xml:space="preserve"> Trường ĐH Kinh tế, ĐHQG Hà Nội</v>
          </cell>
          <cell r="X51" t="str">
            <v>TS. Hoàng Triều Hoa</v>
          </cell>
          <cell r="Y51" t="str">
            <v>KTCT</v>
          </cell>
          <cell r="Z51" t="str">
            <v xml:space="preserve"> Trường ĐH Kinh tế, ĐHQG Hà Nội</v>
          </cell>
          <cell r="AA51" t="str">
            <v>PGS.TS. Lê Xuân Bá</v>
          </cell>
          <cell r="AB51" t="str">
            <v>KTPT</v>
          </cell>
          <cell r="AC51" t="str">
            <v>Viện Nghiên cứu quản lý kinh tế Trung ương</v>
          </cell>
          <cell r="AG51" t="str">
            <v>3876 /QĐ-ĐHKT</v>
          </cell>
          <cell r="AH51" t="str">
            <v>ngày 20 tháng 12 năm 2019</v>
          </cell>
          <cell r="AN51" t="str">
            <v>khoipdm1@gmail.com</v>
          </cell>
          <cell r="AO51" t="str">
            <v>0972013396</v>
          </cell>
          <cell r="AP51" t="str">
            <v>8h00</v>
          </cell>
          <cell r="AQ51" t="str">
            <v>ngày 10 tháng 1 năm 2020</v>
          </cell>
        </row>
        <row r="52">
          <cell r="A52" t="str">
            <v>Nguyễn Văn Quý 27/12/1986</v>
          </cell>
          <cell r="B52" t="str">
            <v>Nguyễn Văn Quý</v>
          </cell>
          <cell r="C52" t="str">
            <v>27/12/1986</v>
          </cell>
          <cell r="D52" t="str">
            <v>Thái Bình</v>
          </cell>
          <cell r="E52" t="str">
            <v>Nam</v>
          </cell>
          <cell r="F52" t="str">
            <v>Kinh tế chính trị</v>
          </cell>
          <cell r="G52" t="str">
            <v>QH-2017-E</v>
          </cell>
          <cell r="H52" t="str">
            <v>Quản lý kinh tế</v>
          </cell>
          <cell r="I52">
            <v>60340410</v>
          </cell>
          <cell r="K52" t="str">
            <v>Quản lý kinh tế</v>
          </cell>
          <cell r="L52" t="str">
            <v>Quản lý vốn tại Công ty cổ phần bột giặt Lix</v>
          </cell>
          <cell r="M52" t="str">
            <v>TS. Lưu Quốc Đạt</v>
          </cell>
          <cell r="N52" t="str">
            <v>Trường Đại học Kinh tế, ĐHQGHN</v>
          </cell>
          <cell r="O52" t="str">
            <v>PGS.TS. Trần Đức Hiệp</v>
          </cell>
          <cell r="P52" t="str">
            <v>KTCT</v>
          </cell>
          <cell r="Q52" t="str">
            <v xml:space="preserve"> Trường ĐH Kinh tế, ĐHQG Hà Nội</v>
          </cell>
          <cell r="R52" t="str">
            <v>TS. Lê Kim Sa</v>
          </cell>
          <cell r="S52" t="str">
            <v>KTTG</v>
          </cell>
          <cell r="T52" t="str">
            <v>Tạp chí Kinh tế Châu Á - Thái Bình Dương</v>
          </cell>
          <cell r="U52" t="str">
            <v>PGS.TS. Nguyễn Anh Tuấn</v>
          </cell>
          <cell r="V52" t="str">
            <v>KTQT</v>
          </cell>
          <cell r="W52" t="str">
            <v>Trường ĐHSP Thể dục Thể thao HN</v>
          </cell>
          <cell r="X52" t="str">
            <v>TS. Lê Thị Hồng Điệp</v>
          </cell>
          <cell r="Y52" t="str">
            <v>KTCT</v>
          </cell>
          <cell r="Z52" t="str">
            <v xml:space="preserve"> Trường ĐH Kinh tế, ĐHQG Hà Nội</v>
          </cell>
          <cell r="AA52" t="str">
            <v>PGS.TS. Đinh Văn Thông</v>
          </cell>
          <cell r="AB52" t="str">
            <v>KTCT</v>
          </cell>
          <cell r="AC52" t="str">
            <v xml:space="preserve"> Trường ĐH Kinh tế, ĐHQG Hà Nội</v>
          </cell>
          <cell r="AG52" t="str">
            <v>4083 /QĐ-ĐHKT</v>
          </cell>
          <cell r="AH52" t="str">
            <v>ngày 30 tháng 12 năm 2019</v>
          </cell>
          <cell r="AP52" t="str">
            <v>8h00</v>
          </cell>
          <cell r="AQ52" t="str">
            <v>ngày 14 tháng 1 năm 2020</v>
          </cell>
        </row>
        <row r="53">
          <cell r="A53" t="str">
            <v>Nguyễn Đình Phương 12/01/1990</v>
          </cell>
          <cell r="B53" t="str">
            <v>Nguyễn Đình Phương</v>
          </cell>
          <cell r="C53" t="str">
            <v>12/01/1990</v>
          </cell>
          <cell r="D53" t="str">
            <v>Hà Tĩnh</v>
          </cell>
          <cell r="E53" t="str">
            <v>Nam</v>
          </cell>
          <cell r="F53" t="str">
            <v>Kinh tế chính trị</v>
          </cell>
          <cell r="G53" t="str">
            <v>QH-2015-E</v>
          </cell>
          <cell r="H53" t="str">
            <v>Quản lý kinh tế</v>
          </cell>
          <cell r="I53">
            <v>60340410</v>
          </cell>
          <cell r="K53" t="str">
            <v>Quản lý kinh tế</v>
          </cell>
          <cell r="L53" t="str">
            <v>Quản lý tín dụng bán lẻ tại Ngân hàng TMCP Công thương Việt Nam - Chi nhánh Hà Tĩnh</v>
          </cell>
          <cell r="M53" t="str">
            <v>TS. Đỗ Anh Đức</v>
          </cell>
          <cell r="N53" t="str">
            <v>Trường Đại học Kinh tế, ĐHQGHN</v>
          </cell>
          <cell r="O53" t="str">
            <v>PGS.TS. Trần Đức Hiệp</v>
          </cell>
          <cell r="P53" t="str">
            <v>KTCT</v>
          </cell>
          <cell r="Q53" t="str">
            <v xml:space="preserve"> Trường ĐH Kinh tế, ĐHQG Hà Nội</v>
          </cell>
          <cell r="R53" t="str">
            <v>PGS.TS. Đinh Văn Thông</v>
          </cell>
          <cell r="S53" t="str">
            <v>KTCT</v>
          </cell>
          <cell r="T53" t="str">
            <v xml:space="preserve"> Trường ĐH Kinh tế, ĐHQG Hà Nội</v>
          </cell>
          <cell r="U53" t="str">
            <v>PGS.TS. Nguyễn Anh Tuấn</v>
          </cell>
          <cell r="V53" t="str">
            <v>KTQT</v>
          </cell>
          <cell r="W53" t="str">
            <v>Trường ĐHSP Thể dục Thể thao HN</v>
          </cell>
          <cell r="X53" t="str">
            <v>TS. Lê Thị Hồng Điệp</v>
          </cell>
          <cell r="Y53" t="str">
            <v>KTCT</v>
          </cell>
          <cell r="Z53" t="str">
            <v xml:space="preserve"> Trường ĐH Kinh tế, ĐHQG Hà Nội</v>
          </cell>
          <cell r="AA53" t="str">
            <v>TS. Lê Kim Sa</v>
          </cell>
          <cell r="AB53" t="str">
            <v>KTTG</v>
          </cell>
          <cell r="AC53" t="str">
            <v>Tạp chí Kinh tế Châu Á - Thái Bình Dương</v>
          </cell>
          <cell r="AG53" t="str">
            <v>4084 /QĐ-ĐHKT</v>
          </cell>
          <cell r="AH53" t="str">
            <v>ngày 30 tháng 12 năm 2019</v>
          </cell>
          <cell r="AP53" t="str">
            <v>8h00</v>
          </cell>
          <cell r="AQ53" t="str">
            <v>ngày 14 tháng 1 năm 2020</v>
          </cell>
        </row>
        <row r="54">
          <cell r="A54" t="str">
            <v>Vũ Thị Phương Thảo 12/02/1989</v>
          </cell>
          <cell r="B54" t="str">
            <v>Vũ Thị Phương Thảo</v>
          </cell>
          <cell r="C54" t="str">
            <v>12/02/1989</v>
          </cell>
          <cell r="D54" t="str">
            <v>Hà Nam</v>
          </cell>
          <cell r="E54" t="str">
            <v>Nữ</v>
          </cell>
          <cell r="F54" t="str">
            <v>Quản trị Kinh doanh</v>
          </cell>
          <cell r="G54" t="str">
            <v>QH-2015-E</v>
          </cell>
          <cell r="H54" t="str">
            <v>Quản trị Kinh doanh</v>
          </cell>
          <cell r="I54">
            <v>60340102</v>
          </cell>
          <cell r="K54" t="str">
            <v>Quản trị Kinh doanh</v>
          </cell>
          <cell r="L54" t="str">
            <v>Tạo động lực làm việc cho người lao động tại Công ty cổ phần Thú y Xanh Việt Nam</v>
          </cell>
          <cell r="M54" t="str">
            <v>PGS.TS. Đỗ Minh Cương</v>
          </cell>
          <cell r="N54" t="str">
            <v>Trường Đại học Kinh tế, ĐHQGHN</v>
          </cell>
          <cell r="O54" t="str">
            <v>PGS.TS. Trần Đức Hiệp</v>
          </cell>
          <cell r="P54" t="str">
            <v>KTCT</v>
          </cell>
          <cell r="Q54" t="str">
            <v xml:space="preserve"> Trường ĐH Kinh tế, ĐHQG Hà Nội</v>
          </cell>
          <cell r="R54" t="str">
            <v>PGS.TS. Nguyễn Anh Tuấn</v>
          </cell>
          <cell r="S54" t="str">
            <v>KTQT</v>
          </cell>
          <cell r="T54" t="str">
            <v>Trường ĐHSP Thể dục Thể thao HN</v>
          </cell>
          <cell r="U54" t="str">
            <v>TS. Lê Kim Sa</v>
          </cell>
          <cell r="V54" t="str">
            <v>KTTG</v>
          </cell>
          <cell r="W54" t="str">
            <v>Tạp chí Kinh tế Châu Á - Thái Bình Dương</v>
          </cell>
          <cell r="X54" t="str">
            <v>TS. Lê Thị Hồng Điệp</v>
          </cell>
          <cell r="Y54" t="str">
            <v>KTCT</v>
          </cell>
          <cell r="Z54" t="str">
            <v xml:space="preserve"> Trường ĐH Kinh tế, ĐHQG Hà Nội</v>
          </cell>
          <cell r="AA54" t="str">
            <v>PGS.TS. Đinh Văn Thông</v>
          </cell>
          <cell r="AB54" t="str">
            <v>KTCT</v>
          </cell>
          <cell r="AC54" t="str">
            <v xml:space="preserve"> Trường ĐH Kinh tế, ĐHQG Hà Nội</v>
          </cell>
          <cell r="AG54" t="str">
            <v>4085 /QĐ-ĐHKT</v>
          </cell>
          <cell r="AH54" t="str">
            <v>ngày 30 tháng 12 năm 2019</v>
          </cell>
          <cell r="AP54" t="str">
            <v>8h00</v>
          </cell>
          <cell r="AQ54" t="str">
            <v>ngày 14 tháng 1 năm 2020</v>
          </cell>
        </row>
        <row r="55">
          <cell r="A55" t="str">
            <v>Phạm Thị Thanh Hiên 03/09/1978</v>
          </cell>
          <cell r="B55" t="str">
            <v>Phạm Thị Thanh Hiên</v>
          </cell>
          <cell r="C55" t="str">
            <v>03/09/1978</v>
          </cell>
          <cell r="D55" t="str">
            <v>Hải Phòng</v>
          </cell>
          <cell r="E55" t="str">
            <v>Nữ</v>
          </cell>
          <cell r="F55" t="str">
            <v>Kinh tế chính trị</v>
          </cell>
          <cell r="G55" t="str">
            <v>QH-2015-E</v>
          </cell>
          <cell r="H55" t="str">
            <v>Quản lý kinh tế</v>
          </cell>
          <cell r="I55">
            <v>60340410</v>
          </cell>
          <cell r="K55" t="str">
            <v>Quản lý kinh tế</v>
          </cell>
          <cell r="L55" t="str">
            <v>Quản lý hoạt động nhập khẩu nguyên, phụ liệu dệt may tại Cục hải quan thành phố Hà Nội</v>
          </cell>
          <cell r="M55" t="str">
            <v>PGS.TS. Lê Danh Tốn</v>
          </cell>
          <cell r="N55" t="str">
            <v>Trường Đại học Kinh tế, ĐHQGHN</v>
          </cell>
          <cell r="O55" t="str">
            <v>PGS.TS. Trần Đức Hiệp</v>
          </cell>
          <cell r="P55" t="str">
            <v>KTCT</v>
          </cell>
          <cell r="Q55" t="str">
            <v xml:space="preserve"> Trường ĐH Kinh tế, ĐHQG Hà Nội</v>
          </cell>
          <cell r="R55" t="str">
            <v>TS. Lê Kim Sa</v>
          </cell>
          <cell r="S55" t="str">
            <v>KTTG</v>
          </cell>
          <cell r="T55" t="str">
            <v>Tạp chí Kinh tế Châu Á - Thái Bình Dương</v>
          </cell>
          <cell r="U55" t="str">
            <v>PGS.TS. Đinh Văn Thông</v>
          </cell>
          <cell r="V55" t="str">
            <v>KTCT</v>
          </cell>
          <cell r="W55" t="str">
            <v xml:space="preserve"> Trường ĐH Kinh tế, ĐHQG Hà Nội</v>
          </cell>
          <cell r="X55" t="str">
            <v>TS. Lê Thị Hồng Điệp</v>
          </cell>
          <cell r="Y55" t="str">
            <v>KTCT</v>
          </cell>
          <cell r="Z55" t="str">
            <v xml:space="preserve"> Trường ĐH Kinh tế, ĐHQG Hà Nội</v>
          </cell>
          <cell r="AA55" t="str">
            <v>PGS.TS. Nguyễn Anh Tuấn</v>
          </cell>
          <cell r="AB55" t="str">
            <v>KTQT</v>
          </cell>
          <cell r="AC55" t="str">
            <v>Trường ĐHSP Thể dục Thể thao HN</v>
          </cell>
          <cell r="AG55" t="str">
            <v>4086 /QĐ-ĐHKT</v>
          </cell>
          <cell r="AH55" t="str">
            <v>ngày 30 tháng 12 năm 2019</v>
          </cell>
          <cell r="AP55" t="str">
            <v>8h00</v>
          </cell>
          <cell r="AQ55" t="str">
            <v>ngày 14 tháng 1 năm 2020</v>
          </cell>
        </row>
        <row r="56">
          <cell r="A56" t="str">
            <v>Vũ Hồng Vân 23/07/1976</v>
          </cell>
          <cell r="B56" t="str">
            <v>Vũ Hồng Vân</v>
          </cell>
          <cell r="C56" t="str">
            <v>23/07/1976</v>
          </cell>
          <cell r="D56" t="str">
            <v>Vĩnh Phúc</v>
          </cell>
          <cell r="E56" t="str">
            <v>Nữ</v>
          </cell>
          <cell r="F56" t="str">
            <v>Kinh tế chính trị</v>
          </cell>
          <cell r="G56" t="str">
            <v>QH-2015-E</v>
          </cell>
          <cell r="H56" t="str">
            <v>Quản lý kinh tế</v>
          </cell>
          <cell r="I56">
            <v>60340410</v>
          </cell>
          <cell r="K56" t="str">
            <v>Quản lý kinh tế</v>
          </cell>
          <cell r="L56" t="str">
            <v>Tạo động lực làm việc cho người lao động tại Tổng công ty điện lực dầu khí Việt Nam</v>
          </cell>
          <cell r="M56" t="str">
            <v>PGS.TS. Nguyễn Anh Tuấn</v>
          </cell>
          <cell r="N56" t="str">
            <v>Trường ĐH Thể dục thể thao HN</v>
          </cell>
          <cell r="O56" t="str">
            <v>PGS.TS. Trần Đức Hiệp</v>
          </cell>
          <cell r="P56" t="str">
            <v>KTCT</v>
          </cell>
          <cell r="Q56" t="str">
            <v xml:space="preserve"> Trường ĐH Kinh tế, ĐHQG Hà Nội</v>
          </cell>
          <cell r="R56" t="str">
            <v>TS. Vũ Thị Minh Luận</v>
          </cell>
          <cell r="S56" t="str">
            <v>QTKD</v>
          </cell>
          <cell r="T56" t="str">
            <v>Học viện Chính sách và Phát triển</v>
          </cell>
          <cell r="U56" t="str">
            <v>PGS.TS. Đinh Văn Thông</v>
          </cell>
          <cell r="V56" t="str">
            <v>KTCT</v>
          </cell>
          <cell r="W56" t="str">
            <v xml:space="preserve"> Trường ĐH Kinh tế, ĐHQG Hà Nội</v>
          </cell>
          <cell r="X56" t="str">
            <v>TS. Lê Thị Hồng Điệp</v>
          </cell>
          <cell r="Y56" t="str">
            <v>KTCT</v>
          </cell>
          <cell r="Z56" t="str">
            <v xml:space="preserve"> Trường ĐH Kinh tế, ĐHQG Hà Nội</v>
          </cell>
          <cell r="AA56" t="str">
            <v>TS. Lê Kim Sa</v>
          </cell>
          <cell r="AB56" t="str">
            <v>KTTG</v>
          </cell>
          <cell r="AC56" t="str">
            <v>Tạp chí Kinh tế Châu Á - Thái Bình Dương</v>
          </cell>
          <cell r="AG56" t="str">
            <v>4123/QĐ-ĐHKT</v>
          </cell>
          <cell r="AH56" t="str">
            <v>ngày 31 tháng 12 năm 2019</v>
          </cell>
          <cell r="AP56" t="str">
            <v>8h00</v>
          </cell>
          <cell r="AQ56" t="str">
            <v>ngày 14 tháng 1 năm 2020</v>
          </cell>
        </row>
        <row r="57">
          <cell r="A57" t="str">
            <v>Trần Trung Tuấn 03/06/1979</v>
          </cell>
          <cell r="B57" t="str">
            <v>Trần Trung Tuấn</v>
          </cell>
          <cell r="C57" t="str">
            <v>03/06/1979</v>
          </cell>
          <cell r="D57" t="str">
            <v>Thái Bình</v>
          </cell>
          <cell r="E57" t="str">
            <v>Nam</v>
          </cell>
          <cell r="F57" t="str">
            <v>Quản trị kinh doanh</v>
          </cell>
          <cell r="G57" t="str">
            <v>QH-2017-E</v>
          </cell>
          <cell r="H57" t="str">
            <v>Quản trị kinh doanh</v>
          </cell>
          <cell r="I57">
            <v>60340102</v>
          </cell>
          <cell r="J57">
            <v>1</v>
          </cell>
          <cell r="K57" t="str">
            <v>Quản trị kinh doanh</v>
          </cell>
          <cell r="L57" t="str">
            <v>Xây dựng chiến lược kinh doanh sản phẩm rau quả sạch bằng công nghệ thủy canh tại Công ty cổ phần IMC Đông Dương</v>
          </cell>
          <cell r="M57" t="str">
            <v>PGS.TS. Nhâm Phong Tuân</v>
          </cell>
          <cell r="N57" t="str">
            <v>Trường Đại học Kinh tế - ĐHQGHN</v>
          </cell>
          <cell r="O57" t="str">
            <v>PGS.TS. Hoàng Văn Hải</v>
          </cell>
          <cell r="P57" t="str">
            <v>QLKT</v>
          </cell>
          <cell r="Q57" t="str">
            <v xml:space="preserve"> Trường ĐH Kinh tế, ĐHQG Hà Nội</v>
          </cell>
          <cell r="R57" t="str">
            <v>PGS.TS. Mai Thanh Lan</v>
          </cell>
          <cell r="S57" t="str">
            <v>QTNL</v>
          </cell>
          <cell r="T57" t="str">
            <v>Trường ĐH Thương Mại</v>
          </cell>
          <cell r="U57" t="str">
            <v>PGS.TS. Nguyễn Văn Định</v>
          </cell>
          <cell r="V57" t="str">
            <v>TCNH</v>
          </cell>
          <cell r="W57" t="str">
            <v>Khoa Quốc tế, ĐHQG Hà Nội</v>
          </cell>
          <cell r="X57" t="str">
            <v>TS. Đặng Thị Hương</v>
          </cell>
          <cell r="Y57" t="str">
            <v>QTKD</v>
          </cell>
          <cell r="Z57" t="str">
            <v xml:space="preserve"> Trường ĐH Kinh tế, ĐHQG Hà Nội</v>
          </cell>
          <cell r="AA57" t="str">
            <v>PGS.TS. Phan Chí Anh</v>
          </cell>
          <cell r="AB57" t="str">
            <v>QTKD</v>
          </cell>
          <cell r="AC57" t="str">
            <v xml:space="preserve"> Trường ĐH Kinh tế, ĐHQG Hà Nội</v>
          </cell>
          <cell r="AD57" t="e">
            <v>#REF!</v>
          </cell>
          <cell r="AE57" t="e">
            <v>#REF!</v>
          </cell>
          <cell r="AG57" t="str">
            <v>3877 /QĐ-ĐHKT</v>
          </cell>
          <cell r="AH57" t="str">
            <v>ngày 20 tháng 12 năm 2019</v>
          </cell>
          <cell r="AJ57" t="str">
            <v>F</v>
          </cell>
          <cell r="AN57" t="str">
            <v>Imcdongduong@gmail.com</v>
          </cell>
          <cell r="AO57" t="str">
            <v>0981118179</v>
          </cell>
          <cell r="AP57" t="str">
            <v>8h00</v>
          </cell>
          <cell r="AQ57" t="str">
            <v>ngày 7 tháng 1 năm 2020</v>
          </cell>
        </row>
        <row r="58">
          <cell r="A58" t="str">
            <v>Nghiêm Đức Anh 15/03/1989</v>
          </cell>
          <cell r="B58" t="str">
            <v>Nghiêm Đức Anh</v>
          </cell>
          <cell r="C58" t="str">
            <v>15/03/1989</v>
          </cell>
          <cell r="D58" t="str">
            <v>Hà Nội</v>
          </cell>
          <cell r="E58" t="str">
            <v>Nam</v>
          </cell>
          <cell r="F58" t="str">
            <v>Quản trị kinh doanh</v>
          </cell>
          <cell r="G58" t="str">
            <v>QH-2017-E</v>
          </cell>
          <cell r="H58" t="str">
            <v>Quản trị kinh doanh</v>
          </cell>
          <cell r="I58">
            <v>60340102</v>
          </cell>
          <cell r="J58">
            <v>1</v>
          </cell>
          <cell r="K58" t="str">
            <v>Quản trị kinh doanh</v>
          </cell>
          <cell r="L58" t="str">
            <v>Chất lượng nguồn nhân lực tại Tổng cục Hải quan, Bộ Tài chính</v>
          </cell>
          <cell r="M58" t="str">
            <v>PGS.TS. Phí Mạnh Hồng</v>
          </cell>
          <cell r="N58" t="str">
            <v>Trường Đại học Kinh tế - ĐHQGHN</v>
          </cell>
          <cell r="O58" t="str">
            <v>PGS.TS. Hoàng Văn Hải</v>
          </cell>
          <cell r="P58" t="str">
            <v>QLKT</v>
          </cell>
          <cell r="Q58" t="str">
            <v xml:space="preserve"> Trường ĐH Kinh tế, ĐHQG Hà Nội</v>
          </cell>
          <cell r="R58" t="str">
            <v>PGS.TS. Phan Chí Anh</v>
          </cell>
          <cell r="S58" t="str">
            <v>QTKD</v>
          </cell>
          <cell r="T58" t="str">
            <v xml:space="preserve"> Trường ĐH Kinh tế, ĐHQG Hà Nội</v>
          </cell>
          <cell r="U58" t="str">
            <v>PGS.TS. Nguyễn Văn Định</v>
          </cell>
          <cell r="V58" t="str">
            <v>TCNH</v>
          </cell>
          <cell r="W58" t="str">
            <v>Khoa Quốc tế, ĐHQG Hà Nội</v>
          </cell>
          <cell r="X58" t="str">
            <v>TS. Đặng Thị Hương</v>
          </cell>
          <cell r="Y58" t="str">
            <v>QTKD</v>
          </cell>
          <cell r="Z58" t="str">
            <v xml:space="preserve"> Trường ĐH Kinh tế, ĐHQG Hà Nội</v>
          </cell>
          <cell r="AA58" t="str">
            <v>PGS.TS. Mai Thanh Lan</v>
          </cell>
          <cell r="AB58" t="str">
            <v>QTNL</v>
          </cell>
          <cell r="AC58" t="str">
            <v>Trường ĐH Thương Mại</v>
          </cell>
          <cell r="AD58" t="e">
            <v>#REF!</v>
          </cell>
          <cell r="AE58" t="e">
            <v>#REF!</v>
          </cell>
          <cell r="AG58" t="str">
            <v>3878 /QĐ-ĐHKT</v>
          </cell>
          <cell r="AH58" t="str">
            <v>ngày 20 tháng 12 năm 2019</v>
          </cell>
          <cell r="AJ58" t="str">
            <v>F</v>
          </cell>
          <cell r="AN58" t="str">
            <v>nghiemducanh1503@gmail.com</v>
          </cell>
          <cell r="AO58" t="str">
            <v>0936368028</v>
          </cell>
          <cell r="AP58" t="str">
            <v>8h00</v>
          </cell>
          <cell r="AQ58" t="str">
            <v>ngày 7 tháng 1 năm 2020</v>
          </cell>
        </row>
        <row r="59">
          <cell r="A59" t="str">
            <v>Nguyễn Thị Thanh Nga 02/08/1994</v>
          </cell>
          <cell r="B59" t="str">
            <v>Nguyễn Thị Thanh Nga</v>
          </cell>
          <cell r="C59" t="str">
            <v>02/08/1994</v>
          </cell>
          <cell r="D59" t="str">
            <v>Hà Nội</v>
          </cell>
          <cell r="E59" t="str">
            <v>Nữ</v>
          </cell>
          <cell r="F59" t="str">
            <v>Quản trị kinh doanh</v>
          </cell>
          <cell r="G59" t="str">
            <v>QH-2017-E</v>
          </cell>
          <cell r="H59" t="str">
            <v>Quản trị kinh doanh</v>
          </cell>
          <cell r="I59">
            <v>60340102</v>
          </cell>
          <cell r="J59">
            <v>1</v>
          </cell>
          <cell r="K59" t="str">
            <v>Quản trị kinh doanh</v>
          </cell>
          <cell r="L59" t="str">
            <v>Chiến lược thích nghi của tập đoàn quốc tế Marriott tại Việt Nam: Trường hợp khách sạn JW Marriott Hanoi</v>
          </cell>
          <cell r="M59" t="str">
            <v>TS. Nguyễn Thị Phi Nga</v>
          </cell>
          <cell r="N59" t="str">
            <v>Trường Đại học Kinh tế - ĐHQGHN</v>
          </cell>
          <cell r="O59" t="str">
            <v>PGS.TS. Hoàng Văn Hải</v>
          </cell>
          <cell r="P59" t="str">
            <v>QLKT</v>
          </cell>
          <cell r="Q59" t="str">
            <v xml:space="preserve"> Trường ĐH Kinh tế, ĐHQG Hà Nội</v>
          </cell>
          <cell r="R59" t="str">
            <v>PGS.TS. Nguyễn Văn Định</v>
          </cell>
          <cell r="S59" t="str">
            <v>TCNH</v>
          </cell>
          <cell r="T59" t="str">
            <v>Khoa Quốc tế, ĐHQG Hà Nội</v>
          </cell>
          <cell r="U59" t="str">
            <v>PGS.TS. Mai Thanh Lan</v>
          </cell>
          <cell r="V59" t="str">
            <v>QTNL</v>
          </cell>
          <cell r="W59" t="str">
            <v>Trường ĐH Thương Mại</v>
          </cell>
          <cell r="X59" t="str">
            <v>TS. Đặng Thị Hương</v>
          </cell>
          <cell r="Y59" t="str">
            <v>QTKD</v>
          </cell>
          <cell r="Z59" t="str">
            <v xml:space="preserve"> Trường ĐH Kinh tế, ĐHQG Hà Nội</v>
          </cell>
          <cell r="AA59" t="str">
            <v>PGS.TS. Phan Chí Anh</v>
          </cell>
          <cell r="AB59" t="str">
            <v>QTKD</v>
          </cell>
          <cell r="AC59" t="str">
            <v xml:space="preserve"> Trường ĐH Kinh tế, ĐHQG Hà Nội</v>
          </cell>
          <cell r="AD59" t="e">
            <v>#REF!</v>
          </cell>
          <cell r="AE59" t="e">
            <v>#REF!</v>
          </cell>
          <cell r="AG59" t="str">
            <v>3879 /QĐ-ĐHKT</v>
          </cell>
          <cell r="AH59" t="str">
            <v>ngày 20 tháng 12 năm 2019</v>
          </cell>
          <cell r="AJ59" t="str">
            <v>F</v>
          </cell>
          <cell r="AN59" t="str">
            <v>nally.sin@gmail.com</v>
          </cell>
          <cell r="AO59" t="str">
            <v>0912010859</v>
          </cell>
          <cell r="AP59" t="str">
            <v>8h00</v>
          </cell>
          <cell r="AQ59" t="str">
            <v>ngày 7 tháng 1 năm 2020</v>
          </cell>
        </row>
        <row r="60">
          <cell r="A60" t="str">
            <v>Hoàng Thị Thúy Nga 13/06/1992</v>
          </cell>
          <cell r="B60" t="str">
            <v>Hoàng Thị Thúy Nga</v>
          </cell>
          <cell r="C60" t="str">
            <v>13/06/1992</v>
          </cell>
          <cell r="D60" t="str">
            <v>Nam Định</v>
          </cell>
          <cell r="E60" t="str">
            <v>Nữ</v>
          </cell>
          <cell r="F60" t="str">
            <v>Quản trị kinh doanh</v>
          </cell>
          <cell r="G60" t="str">
            <v>QH-2015-E</v>
          </cell>
          <cell r="H60" t="str">
            <v>Quản trị kinh doanh</v>
          </cell>
          <cell r="I60">
            <v>60340102</v>
          </cell>
          <cell r="J60">
            <v>1</v>
          </cell>
          <cell r="K60" t="str">
            <v>Quản trị kinh doanh</v>
          </cell>
          <cell r="L60" t="str">
            <v>Tạo động lực cho người  lao động tại Công ty Liên doanh TNHH KFC Việt Nam</v>
          </cell>
          <cell r="M60" t="str">
            <v>GS.TS. Bùi Xuân Phong</v>
          </cell>
          <cell r="N60" t="str">
            <v>Học viện Bưu chính viễn thông</v>
          </cell>
          <cell r="O60" t="str">
            <v>PGS.TS. Hoàng Văn Hải</v>
          </cell>
          <cell r="P60" t="str">
            <v>QLKT</v>
          </cell>
          <cell r="Q60" t="str">
            <v xml:space="preserve"> Trường ĐH Kinh tế, ĐHQG Hà Nội</v>
          </cell>
          <cell r="R60" t="str">
            <v>PGS.TS. Mai Thanh Lan</v>
          </cell>
          <cell r="S60" t="str">
            <v>QTNL</v>
          </cell>
          <cell r="T60" t="str">
            <v>Trường ĐH Thương Mại</v>
          </cell>
          <cell r="U60" t="str">
            <v>PGS.TS. Phan Chí Anh</v>
          </cell>
          <cell r="V60" t="str">
            <v>QTKD</v>
          </cell>
          <cell r="W60" t="str">
            <v xml:space="preserve"> Trường ĐH Kinh tế, ĐHQG Hà Nội</v>
          </cell>
          <cell r="X60" t="str">
            <v>TS. Đặng Thị Hương</v>
          </cell>
          <cell r="Y60" t="str">
            <v>QTKD</v>
          </cell>
          <cell r="Z60" t="str">
            <v xml:space="preserve"> Trường ĐH Kinh tế, ĐHQG Hà Nội</v>
          </cell>
          <cell r="AA60" t="str">
            <v>PGS.TS. Nguyễn Văn Định</v>
          </cell>
          <cell r="AB60" t="str">
            <v>TCNH</v>
          </cell>
          <cell r="AC60" t="str">
            <v>Khoa Quốc tế, ĐHQG Hà Nội</v>
          </cell>
          <cell r="AD60" t="e">
            <v>#REF!</v>
          </cell>
          <cell r="AE60" t="e">
            <v>#REF!</v>
          </cell>
          <cell r="AG60" t="str">
            <v>3880 /QĐ-ĐHKT</v>
          </cell>
          <cell r="AH60" t="str">
            <v>ngày 20 tháng 12 năm 2019</v>
          </cell>
          <cell r="AJ60" t="str">
            <v>F</v>
          </cell>
          <cell r="AN60" t="str">
            <v>hoangthuynga136@gmail.com</v>
          </cell>
          <cell r="AO60" t="str">
            <v>0978673192</v>
          </cell>
          <cell r="AP60" t="str">
            <v>8h00</v>
          </cell>
          <cell r="AQ60" t="str">
            <v>ngày 7 tháng 1 năm 2020</v>
          </cell>
        </row>
        <row r="61">
          <cell r="A61" t="str">
            <v>Vương Văn Hạnh 18/05/1981</v>
          </cell>
          <cell r="B61" t="str">
            <v>Vương Văn Hạnh</v>
          </cell>
          <cell r="C61" t="str">
            <v>18/05/1981</v>
          </cell>
          <cell r="D61" t="str">
            <v>Hải Dương</v>
          </cell>
          <cell r="E61" t="str">
            <v>Nam</v>
          </cell>
          <cell r="F61" t="str">
            <v>Quản trị kinh doanh</v>
          </cell>
          <cell r="G61" t="str">
            <v>QH-2017-E</v>
          </cell>
          <cell r="H61" t="str">
            <v>Quản trị kinh doanh</v>
          </cell>
          <cell r="I61">
            <v>60340102</v>
          </cell>
          <cell r="J61">
            <v>2</v>
          </cell>
          <cell r="K61" t="str">
            <v>Quản trị kinh doanh</v>
          </cell>
          <cell r="L61" t="str">
            <v>Tạo động lực làm việc cho cán bộ công nhân viên tại Công ty Cổ phần Tư vấn Công nghệ, thiết bị và kiểm định xây dựng - CONICO</v>
          </cell>
          <cell r="M61" t="str">
            <v>PGS.TS. Hoàng Văn Hải</v>
          </cell>
          <cell r="N61" t="str">
            <v>Trường Đại học Kinh tế - ĐHQGHN</v>
          </cell>
          <cell r="O61" t="str">
            <v>PGS.TS. Trần Anh Tài</v>
          </cell>
          <cell r="P61" t="str">
            <v>KTCT</v>
          </cell>
          <cell r="Q61" t="str">
            <v xml:space="preserve"> Trường ĐH Kinh tế, ĐHQG Hà Nội</v>
          </cell>
          <cell r="R61" t="str">
            <v>PGS.TS. Nguyễn Thị Minh Nhàn</v>
          </cell>
          <cell r="S61" t="str">
            <v>QTKD</v>
          </cell>
          <cell r="T61" t="str">
            <v>Trường ĐH Thương Mại</v>
          </cell>
          <cell r="U61" t="str">
            <v>TS. Nguyễn Thế Anh</v>
          </cell>
          <cell r="V61" t="str">
            <v>QTKD</v>
          </cell>
          <cell r="W61" t="str">
            <v>Trường Đại học Ngoại thương</v>
          </cell>
          <cell r="X61" t="str">
            <v>TS. Nguyễn Thu Hà</v>
          </cell>
          <cell r="Y61" t="str">
            <v>QTKD</v>
          </cell>
          <cell r="Z61" t="str">
            <v xml:space="preserve"> Trường ĐH Kinh tế, ĐHQG Hà Nội</v>
          </cell>
          <cell r="AA61" t="str">
            <v>TS. Lưu Thị Minh Ngọc</v>
          </cell>
          <cell r="AB61" t="str">
            <v>QTKD</v>
          </cell>
          <cell r="AC61" t="str">
            <v xml:space="preserve"> Trường ĐH Kinh tế, ĐHQG Hà Nội</v>
          </cell>
          <cell r="AD61" t="e">
            <v>#REF!</v>
          </cell>
          <cell r="AE61" t="e">
            <v>#REF!</v>
          </cell>
          <cell r="AG61" t="str">
            <v>3881 /QĐ-ĐHKT</v>
          </cell>
          <cell r="AH61" t="str">
            <v>ngày 20 tháng 12 năm 2019</v>
          </cell>
          <cell r="AJ61" t="str">
            <v>F</v>
          </cell>
          <cell r="AN61" t="str">
            <v>hanhvan1981@gmail.com</v>
          </cell>
          <cell r="AO61" t="str">
            <v>0912869669</v>
          </cell>
          <cell r="AP61" t="str">
            <v>14h00</v>
          </cell>
          <cell r="AQ61" t="str">
            <v>ngày 14 tháng 1 năm 2020</v>
          </cell>
        </row>
        <row r="62">
          <cell r="A62" t="str">
            <v>Nguyễn Văn Dũng 18/11/1976</v>
          </cell>
          <cell r="B62" t="str">
            <v>Nguyễn Văn Dũng</v>
          </cell>
          <cell r="C62" t="str">
            <v>18/11/1976</v>
          </cell>
          <cell r="D62" t="str">
            <v>Thái Nguyên</v>
          </cell>
          <cell r="E62" t="str">
            <v>Nam</v>
          </cell>
          <cell r="F62" t="str">
            <v>Quản trị kinh doanh</v>
          </cell>
          <cell r="G62" t="str">
            <v>QH-2017-E</v>
          </cell>
          <cell r="H62" t="str">
            <v>Quản trị kinh doanh</v>
          </cell>
          <cell r="I62">
            <v>60340102</v>
          </cell>
          <cell r="J62">
            <v>2</v>
          </cell>
          <cell r="K62" t="str">
            <v>Quản trị kinh doanh</v>
          </cell>
          <cell r="L62" t="str">
            <v>Đào tạo nguồn nhân lực tại Tổng Công ty Điện lực Dầu khí Việt Nam</v>
          </cell>
          <cell r="M62" t="str">
            <v>PGS.TS. Hoàng Văn Hải</v>
          </cell>
          <cell r="N62" t="str">
            <v>Trường Đại học Kinh tế - ĐHQGHN</v>
          </cell>
          <cell r="O62" t="str">
            <v>PGS.TS. Trần Anh Tài</v>
          </cell>
          <cell r="P62" t="str">
            <v>KTCT</v>
          </cell>
          <cell r="Q62" t="str">
            <v xml:space="preserve"> Trường ĐH Kinh tế, ĐHQG Hà Nội</v>
          </cell>
          <cell r="R62" t="str">
            <v>TS. Lưu Thị Minh Ngọc</v>
          </cell>
          <cell r="S62" t="str">
            <v>QTKD</v>
          </cell>
          <cell r="T62" t="str">
            <v xml:space="preserve"> Trường ĐH Kinh tế, ĐHQG Hà Nội</v>
          </cell>
          <cell r="U62" t="str">
            <v>TS. Nguyễn Thế Anh</v>
          </cell>
          <cell r="V62" t="str">
            <v>QTKD</v>
          </cell>
          <cell r="W62" t="str">
            <v>Trường Đại học Ngoại thương</v>
          </cell>
          <cell r="X62" t="str">
            <v>TS. Nguyễn Thu Hà</v>
          </cell>
          <cell r="Y62" t="str">
            <v>QTKD</v>
          </cell>
          <cell r="Z62" t="str">
            <v xml:space="preserve"> Trường ĐH Kinh tế, ĐHQG Hà Nội</v>
          </cell>
          <cell r="AA62" t="str">
            <v>PGS.TS. Nguyễn Thị Minh Nhàn</v>
          </cell>
          <cell r="AB62" t="str">
            <v>QTKD</v>
          </cell>
          <cell r="AC62" t="str">
            <v>Trường ĐH Thương Mại</v>
          </cell>
          <cell r="AD62" t="e">
            <v>#REF!</v>
          </cell>
          <cell r="AE62" t="e">
            <v>#REF!</v>
          </cell>
          <cell r="AG62" t="str">
            <v>3882 /QĐ-ĐHKT</v>
          </cell>
          <cell r="AH62" t="str">
            <v>ngày 20 tháng 12 năm 2019</v>
          </cell>
          <cell r="AJ62" t="str">
            <v>F</v>
          </cell>
          <cell r="AN62" t="str">
            <v>dungtn76@gmail.com</v>
          </cell>
          <cell r="AO62" t="str">
            <v>0943756555</v>
          </cell>
          <cell r="AP62" t="str">
            <v>14h00</v>
          </cell>
          <cell r="AQ62" t="str">
            <v>ngày 14 tháng 1 năm 2020</v>
          </cell>
        </row>
        <row r="63">
          <cell r="A63" t="str">
            <v>Bùi Sơn Anh 20/12/1991</v>
          </cell>
          <cell r="B63" t="str">
            <v>Bùi Sơn Anh</v>
          </cell>
          <cell r="C63" t="str">
            <v>20/12/1991</v>
          </cell>
          <cell r="D63" t="str">
            <v>Hà Nội</v>
          </cell>
          <cell r="E63" t="str">
            <v>Nam</v>
          </cell>
          <cell r="F63" t="str">
            <v>Quản trị kinh doanh</v>
          </cell>
          <cell r="G63" t="str">
            <v>QH-2017-E</v>
          </cell>
          <cell r="H63" t="str">
            <v>Quản trị kinh doanh</v>
          </cell>
          <cell r="I63">
            <v>60340102</v>
          </cell>
          <cell r="J63">
            <v>2</v>
          </cell>
          <cell r="K63" t="str">
            <v>Quản trị kinh doanh</v>
          </cell>
          <cell r="L63" t="str">
            <v>Ứng dụng chỉ số đo lường trong quản trị hoạt động tại công ty Planet Courier Services</v>
          </cell>
          <cell r="M63" t="str">
            <v>PGS.TS. Nhâm Phong Tuân</v>
          </cell>
          <cell r="N63" t="str">
            <v>Trường Đại học Kinh tế - ĐHQGHN</v>
          </cell>
          <cell r="O63" t="str">
            <v>PGS.TS. Trần Anh Tài</v>
          </cell>
          <cell r="P63" t="str">
            <v>KTCT</v>
          </cell>
          <cell r="Q63" t="str">
            <v xml:space="preserve"> Trường ĐH Kinh tế, ĐHQG Hà Nội</v>
          </cell>
          <cell r="R63" t="str">
            <v>TS. Nguyễn Thế Anh</v>
          </cell>
          <cell r="S63" t="str">
            <v>QTKD</v>
          </cell>
          <cell r="T63" t="str">
            <v>Trường Đại học Ngoại thương</v>
          </cell>
          <cell r="U63" t="str">
            <v>PGS.TS. Nguyễn Thị Minh Nhàn</v>
          </cell>
          <cell r="V63" t="str">
            <v>QTKD</v>
          </cell>
          <cell r="W63" t="str">
            <v>Trường ĐH Thương Mại</v>
          </cell>
          <cell r="X63" t="str">
            <v>TS. Nguyễn Thu Hà</v>
          </cell>
          <cell r="Y63" t="str">
            <v>QTKD</v>
          </cell>
          <cell r="Z63" t="str">
            <v xml:space="preserve"> Trường ĐH Kinh tế, ĐHQG Hà Nội</v>
          </cell>
          <cell r="AA63" t="str">
            <v>TS. Lưu Thị Minh Ngọc</v>
          </cell>
          <cell r="AB63" t="str">
            <v>QTKD</v>
          </cell>
          <cell r="AC63" t="str">
            <v xml:space="preserve"> Trường ĐH Kinh tế, ĐHQG Hà Nội</v>
          </cell>
          <cell r="AD63" t="e">
            <v>#REF!</v>
          </cell>
          <cell r="AE63" t="e">
            <v>#REF!</v>
          </cell>
          <cell r="AG63" t="str">
            <v>3883 /QĐ-ĐHKT</v>
          </cell>
          <cell r="AH63" t="str">
            <v>ngày 20 tháng 12 năm 2019</v>
          </cell>
          <cell r="AJ63" t="str">
            <v>F</v>
          </cell>
          <cell r="AN63" t="str">
            <v>buisonanh91@gmail.com</v>
          </cell>
          <cell r="AO63" t="str">
            <v>0972468334</v>
          </cell>
          <cell r="AP63" t="str">
            <v>14h00</v>
          </cell>
          <cell r="AQ63" t="str">
            <v>ngày 14 tháng 1 năm 2020</v>
          </cell>
        </row>
        <row r="64">
          <cell r="A64" t="str">
            <v>Nguyễn Thị Diệu Linh 14/10/1992</v>
          </cell>
          <cell r="B64" t="str">
            <v>Nguyễn Thị Diệu Linh</v>
          </cell>
          <cell r="C64" t="str">
            <v>14/10/1992</v>
          </cell>
          <cell r="D64" t="str">
            <v>Hà Nội</v>
          </cell>
          <cell r="E64" t="str">
            <v>Nữ</v>
          </cell>
          <cell r="F64" t="str">
            <v>Quản trị kinh doanh</v>
          </cell>
          <cell r="G64" t="str">
            <v>QH-2017-E</v>
          </cell>
          <cell r="H64" t="str">
            <v>Quản trị kinh doanh</v>
          </cell>
          <cell r="I64">
            <v>60340102</v>
          </cell>
          <cell r="J64">
            <v>2</v>
          </cell>
          <cell r="K64" t="str">
            <v>Quản trị kinh doanh</v>
          </cell>
          <cell r="L64" t="str">
            <v>Quản trị nhân sự tại Công ty Bia Sài Gòn Miền Bắc</v>
          </cell>
          <cell r="M64" t="str">
            <v>TS. Đỗ Anh Đức</v>
          </cell>
          <cell r="N64" t="str">
            <v>Trường Đại học Kinh tế - ĐHQGHN</v>
          </cell>
          <cell r="O64" t="str">
            <v>PGS.TS. Trần Anh Tài</v>
          </cell>
          <cell r="P64" t="str">
            <v>KTCT</v>
          </cell>
          <cell r="Q64" t="str">
            <v xml:space="preserve"> Trường ĐH Kinh tế, ĐHQG Hà Nội</v>
          </cell>
          <cell r="R64" t="str">
            <v>PGS.TS. Nguyễn Thị Minh Nhàn</v>
          </cell>
          <cell r="S64" t="str">
            <v>QTKD</v>
          </cell>
          <cell r="T64" t="str">
            <v>Trường ĐH Thương Mại</v>
          </cell>
          <cell r="U64" t="str">
            <v>TS. Lưu Thị Minh Ngọc</v>
          </cell>
          <cell r="V64" t="str">
            <v>QTKD</v>
          </cell>
          <cell r="W64" t="str">
            <v xml:space="preserve"> Trường ĐH Kinh tế, ĐHQG Hà Nội</v>
          </cell>
          <cell r="X64" t="str">
            <v>TS. Nguyễn Thu Hà</v>
          </cell>
          <cell r="Y64" t="str">
            <v>QTKD</v>
          </cell>
          <cell r="Z64" t="str">
            <v xml:space="preserve"> Trường ĐH Kinh tế, ĐHQG Hà Nội</v>
          </cell>
          <cell r="AA64" t="str">
            <v>TS. Nguyễn Thế Anh</v>
          </cell>
          <cell r="AB64" t="str">
            <v>QTKD</v>
          </cell>
          <cell r="AC64" t="str">
            <v>Trường Đại học Ngoại thương</v>
          </cell>
          <cell r="AD64" t="e">
            <v>#REF!</v>
          </cell>
          <cell r="AE64" t="e">
            <v>#REF!</v>
          </cell>
          <cell r="AG64" t="str">
            <v>3884 /QĐ-ĐHKT</v>
          </cell>
          <cell r="AH64" t="str">
            <v>ngày 20 tháng 12 năm 2019</v>
          </cell>
          <cell r="AJ64" t="str">
            <v>F</v>
          </cell>
          <cell r="AN64" t="str">
            <v>dieulinhsabeco@gmail.com</v>
          </cell>
          <cell r="AO64" t="str">
            <v>0918132929</v>
          </cell>
          <cell r="AP64" t="str">
            <v>14h00</v>
          </cell>
          <cell r="AQ64" t="str">
            <v>ngày 14 tháng 1 năm 2020</v>
          </cell>
        </row>
        <row r="65">
          <cell r="A65" t="str">
            <v>Tạ Tương Hùng Dũng 08/07/1990</v>
          </cell>
          <cell r="B65" t="str">
            <v>Tạ Tương Hùng Dũng</v>
          </cell>
          <cell r="C65" t="str">
            <v>08/07/1990</v>
          </cell>
          <cell r="D65" t="str">
            <v>Hà Nội</v>
          </cell>
          <cell r="E65" t="str">
            <v>Nam</v>
          </cell>
          <cell r="F65" t="str">
            <v>Quản trị kinh doanh</v>
          </cell>
          <cell r="G65" t="str">
            <v>QH-2015-E</v>
          </cell>
          <cell r="H65" t="str">
            <v>Quản trị kinh doanh</v>
          </cell>
          <cell r="I65">
            <v>60340102</v>
          </cell>
          <cell r="J65">
            <v>2</v>
          </cell>
          <cell r="K65" t="str">
            <v>Quản trị kinh doanh</v>
          </cell>
          <cell r="L65" t="str">
            <v>Hoạt động marketing cho sản phẩm bánh kẹo tại Công ty TNHH Chế biến thực phẩm Phú Cường</v>
          </cell>
          <cell r="M65" t="str">
            <v>TS. Trần Đoàn Kim</v>
          </cell>
          <cell r="N65" t="str">
            <v>Nguyên CB Trường ĐH Kinh tế - ĐHQGHN</v>
          </cell>
          <cell r="O65" t="str">
            <v>PGS.TS. Trần Anh Tài</v>
          </cell>
          <cell r="P65" t="str">
            <v>KTCT</v>
          </cell>
          <cell r="Q65" t="str">
            <v xml:space="preserve"> Trường ĐH Kinh tế, ĐHQG Hà Nội</v>
          </cell>
          <cell r="R65" t="str">
            <v>TS. Nguyễn Thế Anh</v>
          </cell>
          <cell r="S65" t="str">
            <v>QTKD</v>
          </cell>
          <cell r="T65" t="str">
            <v>Trường Đại học Ngoại thương</v>
          </cell>
          <cell r="U65" t="str">
            <v>TS. Lưu Thị Minh Ngọc</v>
          </cell>
          <cell r="V65" t="str">
            <v>QTKD</v>
          </cell>
          <cell r="W65" t="str">
            <v xml:space="preserve"> Trường ĐH Kinh tế, ĐHQG Hà Nội</v>
          </cell>
          <cell r="X65" t="str">
            <v>TS. Nguyễn Thu Hà</v>
          </cell>
          <cell r="Y65" t="str">
            <v>QTKD</v>
          </cell>
          <cell r="Z65" t="str">
            <v xml:space="preserve"> Trường ĐH Kinh tế, ĐHQG Hà Nội</v>
          </cell>
          <cell r="AA65" t="str">
            <v>PGS.TS. Nguyễn Thị Minh Nhàn</v>
          </cell>
          <cell r="AB65" t="str">
            <v>QTKD</v>
          </cell>
          <cell r="AC65" t="str">
            <v>Trường ĐH Thương Mại</v>
          </cell>
          <cell r="AD65" t="e">
            <v>#REF!</v>
          </cell>
          <cell r="AE65" t="e">
            <v>#REF!</v>
          </cell>
          <cell r="AG65" t="str">
            <v>4103 /QĐ-ĐHKT</v>
          </cell>
          <cell r="AH65" t="str">
            <v>ngày 31 tháng 12 năm 2019</v>
          </cell>
          <cell r="AP65" t="str">
            <v>14h00</v>
          </cell>
          <cell r="AQ65" t="str">
            <v>ngày 14 tháng 1 năm 2020</v>
          </cell>
        </row>
        <row r="66">
          <cell r="A66" t="str">
            <v>Nguyễn Kim Trung 16/01/1989</v>
          </cell>
          <cell r="B66" t="str">
            <v>Nguyễn Kim Trung</v>
          </cell>
          <cell r="C66" t="str">
            <v>16/01/1989</v>
          </cell>
          <cell r="D66" t="str">
            <v>Phú Thọ</v>
          </cell>
          <cell r="E66" t="str">
            <v>Nam</v>
          </cell>
          <cell r="F66" t="str">
            <v>Quản trị kinh doanh</v>
          </cell>
          <cell r="G66" t="str">
            <v>QH-2015-E</v>
          </cell>
          <cell r="H66" t="str">
            <v>Quản trị kinh doanh</v>
          </cell>
          <cell r="I66">
            <v>60340102</v>
          </cell>
          <cell r="J66">
            <v>2</v>
          </cell>
          <cell r="K66" t="str">
            <v>Quản trị kinh doanh</v>
          </cell>
          <cell r="L66" t="str">
            <v>Tạo động lực cho người lao động tại Hội sở chính Ngân hàng TMCP Đầu tư và Phát triển Việt Nam</v>
          </cell>
          <cell r="M66" t="str">
            <v>PGS.TS. Nguyễn Mạnh Tuân</v>
          </cell>
          <cell r="N66" t="str">
            <v>Trường Đại học Kinh tế - ĐHQGHN</v>
          </cell>
          <cell r="O66" t="str">
            <v>PGS.TS. Trần Anh Tài</v>
          </cell>
          <cell r="P66" t="str">
            <v>KTCT</v>
          </cell>
          <cell r="Q66" t="str">
            <v xml:space="preserve"> Trường ĐH Kinh tế, ĐHQG Hà Nội</v>
          </cell>
          <cell r="R66" t="str">
            <v>TS. Lưu Thị Minh Ngọc</v>
          </cell>
          <cell r="S66" t="str">
            <v>QTKD</v>
          </cell>
          <cell r="T66" t="str">
            <v xml:space="preserve"> Trường ĐH Kinh tế, ĐHQG Hà Nội</v>
          </cell>
          <cell r="U66" t="str">
            <v>PGS.TS. Nguyễn Thị Minh Nhàn</v>
          </cell>
          <cell r="V66" t="str">
            <v>QTKD</v>
          </cell>
          <cell r="W66" t="str">
            <v>Trường ĐH Thương Mại</v>
          </cell>
          <cell r="X66" t="str">
            <v>TS. Nguyễn Thu Hà</v>
          </cell>
          <cell r="Y66" t="str">
            <v>QTKD</v>
          </cell>
          <cell r="Z66" t="str">
            <v xml:space="preserve"> Trường ĐH Kinh tế, ĐHQG Hà Nội</v>
          </cell>
          <cell r="AA66" t="str">
            <v>TS. Nguyễn Thế Anh</v>
          </cell>
          <cell r="AB66" t="str">
            <v>QTKD</v>
          </cell>
          <cell r="AC66" t="str">
            <v>Trường Đại học Ngoại thương</v>
          </cell>
          <cell r="AD66" t="e">
            <v>#REF!</v>
          </cell>
          <cell r="AE66" t="e">
            <v>#REF!</v>
          </cell>
          <cell r="AG66" t="str">
            <v>4104 /QĐ-ĐHKT</v>
          </cell>
          <cell r="AH66" t="str">
            <v>ngày 31 tháng 12 năm 2019</v>
          </cell>
          <cell r="AP66" t="str">
            <v>14h00</v>
          </cell>
          <cell r="AQ66" t="str">
            <v>ngày 14 tháng 1 năm 2020</v>
          </cell>
        </row>
        <row r="67">
          <cell r="A67" t="str">
            <v>Vũ Tiến Hiệu 12/01/1982</v>
          </cell>
          <cell r="B67" t="str">
            <v>Vũ Tiến Hiệu</v>
          </cell>
          <cell r="C67" t="str">
            <v>12/01/1982</v>
          </cell>
          <cell r="D67" t="str">
            <v>Thanh Hóa</v>
          </cell>
          <cell r="E67" t="str">
            <v>Nam</v>
          </cell>
          <cell r="F67" t="str">
            <v>Quản trị kinh doanh</v>
          </cell>
          <cell r="G67" t="str">
            <v>QH-2016-E</v>
          </cell>
          <cell r="H67" t="str">
            <v>Quản trị kinh doanh</v>
          </cell>
          <cell r="I67" t="str">
            <v>60340102</v>
          </cell>
          <cell r="J67">
            <v>3</v>
          </cell>
          <cell r="K67" t="str">
            <v>Quản trị kinh doanh</v>
          </cell>
          <cell r="L67" t="str">
            <v>Mức độ hài lòng của khách hàng đối với sản phẩm nhà ở của Tổng công ty Đầu tư Phát triển nhà và đô thị</v>
          </cell>
          <cell r="M67" t="str">
            <v>TS. Lưu Thị Minh Ngọc</v>
          </cell>
          <cell r="N67" t="str">
            <v>Trường ĐHKT - ĐHQGHN</v>
          </cell>
          <cell r="O67" t="str">
            <v>PGS.TS. Nguyễn Mạnh Tuân</v>
          </cell>
          <cell r="P67" t="str">
            <v>KTCT</v>
          </cell>
          <cell r="Q67" t="str">
            <v xml:space="preserve"> Trường ĐH Kinh tế, ĐHQG Hà Nội</v>
          </cell>
          <cell r="R67" t="str">
            <v>TS. Nguyễn Thành Hiếu</v>
          </cell>
          <cell r="S67" t="str">
            <v>TCNH</v>
          </cell>
          <cell r="T67" t="str">
            <v>Trường ĐH Kinh tế Quốc dân</v>
          </cell>
          <cell r="U67" t="str">
            <v>PGS.TS. Lê Thái Phong</v>
          </cell>
          <cell r="V67" t="str">
            <v>QTKD</v>
          </cell>
          <cell r="W67" t="str">
            <v>Trường ĐH Ngoại thương</v>
          </cell>
          <cell r="X67" t="str">
            <v>TS. Vũ Thị Minh Hiền</v>
          </cell>
          <cell r="Y67" t="str">
            <v>QTKD</v>
          </cell>
          <cell r="Z67" t="str">
            <v xml:space="preserve"> Trường ĐH Kinh tế, ĐHQG Hà Nội</v>
          </cell>
          <cell r="AA67" t="str">
            <v>TS. Đỗ Xuân Trường</v>
          </cell>
          <cell r="AB67" t="str">
            <v>QTKD</v>
          </cell>
          <cell r="AC67" t="str">
            <v xml:space="preserve"> Trường ĐH Kinh tế, ĐHQG Hà Nội</v>
          </cell>
          <cell r="AD67" t="e">
            <v>#REF!</v>
          </cell>
          <cell r="AE67" t="e">
            <v>#REF!</v>
          </cell>
          <cell r="AG67" t="str">
            <v>3885 /QĐ-ĐHKT</v>
          </cell>
          <cell r="AH67" t="str">
            <v>ngày 20 tháng 12 năm 2019</v>
          </cell>
          <cell r="AJ67" t="str">
            <v>F</v>
          </cell>
          <cell r="AN67" t="str">
            <v>vutienhieu@hud.com.vn</v>
          </cell>
          <cell r="AO67" t="str">
            <v>0982383996</v>
          </cell>
          <cell r="AP67" t="str">
            <v>14h00</v>
          </cell>
          <cell r="AQ67" t="str">
            <v>ngày 8 tháng 1 năm 2020</v>
          </cell>
        </row>
        <row r="68">
          <cell r="A68" t="str">
            <v>Mai Hoàng Vũ 19/08/1992</v>
          </cell>
          <cell r="B68" t="str">
            <v>Mai Hoàng Vũ</v>
          </cell>
          <cell r="C68" t="str">
            <v>19/08/1992</v>
          </cell>
          <cell r="D68" t="str">
            <v>Hà Nội</v>
          </cell>
          <cell r="E68" t="str">
            <v>Nam</v>
          </cell>
          <cell r="F68" t="str">
            <v>Quản trị kinh doanh</v>
          </cell>
          <cell r="G68" t="str">
            <v>QH-2017-E</v>
          </cell>
          <cell r="H68" t="str">
            <v>Quản trị kinh doanh</v>
          </cell>
          <cell r="I68">
            <v>60340102</v>
          </cell>
          <cell r="J68">
            <v>3</v>
          </cell>
          <cell r="K68" t="str">
            <v>Quản trị kinh doanh</v>
          </cell>
          <cell r="L68" t="str">
            <v>Quản trị khách hàng cá nhân trong hoạt động huy động vốn tại hội sở ngân hàng TMCP Tiên Phong - Hội Sở</v>
          </cell>
          <cell r="M68" t="str">
            <v>PGS.TS. Nguyễn Đăng Minh</v>
          </cell>
          <cell r="N68" t="str">
            <v>Trường Đại học Kinh tế - ĐHQGHN</v>
          </cell>
          <cell r="O68" t="str">
            <v>PGS.TS. Nguyễn Mạnh Tuân</v>
          </cell>
          <cell r="P68" t="str">
            <v>KTCT</v>
          </cell>
          <cell r="Q68" t="str">
            <v xml:space="preserve"> Trường ĐH Kinh tế, ĐHQG Hà Nội</v>
          </cell>
          <cell r="R68" t="str">
            <v>TS. Đỗ Xuân Trường</v>
          </cell>
          <cell r="S68" t="str">
            <v>QTKD</v>
          </cell>
          <cell r="T68" t="str">
            <v xml:space="preserve"> Trường ĐH Kinh tế, ĐHQG Hà Nội</v>
          </cell>
          <cell r="U68" t="str">
            <v>PGS.TS. Lê Thái Phong</v>
          </cell>
          <cell r="V68" t="str">
            <v>QTKD</v>
          </cell>
          <cell r="W68" t="str">
            <v>Trường ĐH Ngoại thương</v>
          </cell>
          <cell r="X68" t="str">
            <v>TS. Vũ Thị Minh Hiền</v>
          </cell>
          <cell r="Y68" t="str">
            <v>QTKD</v>
          </cell>
          <cell r="Z68" t="str">
            <v xml:space="preserve"> Trường ĐH Kinh tế, ĐHQG Hà Nội</v>
          </cell>
          <cell r="AA68" t="str">
            <v>TS. Nguyễn Thành Hiếu</v>
          </cell>
          <cell r="AB68" t="str">
            <v>TCNH</v>
          </cell>
          <cell r="AC68" t="str">
            <v>Trường ĐH Kinh tế Quốc dân</v>
          </cell>
          <cell r="AD68" t="e">
            <v>#REF!</v>
          </cell>
          <cell r="AE68" t="e">
            <v>#REF!</v>
          </cell>
          <cell r="AG68" t="str">
            <v>3886 /QĐ-ĐHKT</v>
          </cell>
          <cell r="AH68" t="str">
            <v>ngày 20 tháng 12 năm 2019</v>
          </cell>
          <cell r="AJ68" t="str">
            <v>F</v>
          </cell>
          <cell r="AN68" t="str">
            <v>hoangvu.vff@gmail.com</v>
          </cell>
          <cell r="AO68" t="str">
            <v>0916061818</v>
          </cell>
          <cell r="AP68" t="str">
            <v>14h00</v>
          </cell>
          <cell r="AQ68" t="str">
            <v>ngày 8 tháng 1 năm 2020</v>
          </cell>
        </row>
        <row r="69">
          <cell r="A69" t="str">
            <v>Nguyễn Thị Hiền 08/04/1993</v>
          </cell>
          <cell r="B69" t="str">
            <v>Nguyễn Thị Hiền</v>
          </cell>
          <cell r="C69" t="str">
            <v>08/04/1993</v>
          </cell>
          <cell r="D69" t="str">
            <v>Bắc Ninh</v>
          </cell>
          <cell r="E69" t="str">
            <v>Nữ</v>
          </cell>
          <cell r="F69" t="str">
            <v>Quản trị kinh doanh</v>
          </cell>
          <cell r="G69" t="str">
            <v>QH-2017-E</v>
          </cell>
          <cell r="H69" t="str">
            <v>Quản trị kinh doanh</v>
          </cell>
          <cell r="I69">
            <v>60340102</v>
          </cell>
          <cell r="J69">
            <v>3</v>
          </cell>
          <cell r="K69" t="str">
            <v>Quản trị kinh doanh</v>
          </cell>
          <cell r="L69" t="str">
            <v>Quản trị chuỗi cung ứng trong hệ thống nhà hàng buffet lẩu nướng SeasonBBQ</v>
          </cell>
          <cell r="M69" t="str">
            <v>PGS.TS. Trần Anh Tài</v>
          </cell>
          <cell r="N69" t="str">
            <v>Trường Đại học Kinh tế - ĐHQGHN</v>
          </cell>
          <cell r="O69" t="str">
            <v>PGS.TS. Nguyễn Mạnh Tuân</v>
          </cell>
          <cell r="P69" t="str">
            <v>KTCT</v>
          </cell>
          <cell r="Q69" t="str">
            <v xml:space="preserve"> Trường ĐH Kinh tế, ĐHQG Hà Nội</v>
          </cell>
          <cell r="R69" t="str">
            <v>TS. Nguyễn Thành Hiếu</v>
          </cell>
          <cell r="S69" t="str">
            <v>TCNH</v>
          </cell>
          <cell r="T69" t="str">
            <v>Trường ĐH Kinh tế Quốc dân</v>
          </cell>
          <cell r="U69" t="str">
            <v>TS. Đỗ Xuân Trường</v>
          </cell>
          <cell r="V69" t="str">
            <v>QTKD</v>
          </cell>
          <cell r="W69" t="str">
            <v xml:space="preserve"> Trường ĐH Kinh tế, ĐHQG Hà Nội</v>
          </cell>
          <cell r="X69" t="str">
            <v>TS. Vũ Thị Minh Hiền</v>
          </cell>
          <cell r="Y69" t="str">
            <v>QTKD</v>
          </cell>
          <cell r="Z69" t="str">
            <v xml:space="preserve"> Trường ĐH Kinh tế, ĐHQG Hà Nội</v>
          </cell>
          <cell r="AA69" t="str">
            <v>PGS.TS. Lê Thái Phong</v>
          </cell>
          <cell r="AB69" t="str">
            <v>QTKD</v>
          </cell>
          <cell r="AC69" t="str">
            <v>Trường ĐH Ngoại thương</v>
          </cell>
          <cell r="AD69" t="e">
            <v>#REF!</v>
          </cell>
          <cell r="AE69" t="e">
            <v>#REF!</v>
          </cell>
          <cell r="AG69" t="str">
            <v>3887 /QĐ-ĐHKT</v>
          </cell>
          <cell r="AH69" t="str">
            <v>ngày 20 tháng 12 năm 2019</v>
          </cell>
          <cell r="AJ69" t="str">
            <v>F</v>
          </cell>
          <cell r="AN69" t="str">
            <v>hiennguyen19932012@gmail.com</v>
          </cell>
          <cell r="AO69" t="str">
            <v>0912791726</v>
          </cell>
          <cell r="AP69" t="str">
            <v>14h00</v>
          </cell>
          <cell r="AQ69" t="str">
            <v>ngày 8 tháng 1 năm 2020</v>
          </cell>
        </row>
        <row r="70">
          <cell r="A70" t="str">
            <v>Lưu Tiến Đạt 24/03/1993</v>
          </cell>
          <cell r="B70" t="str">
            <v>Lưu Tiến Đạt</v>
          </cell>
          <cell r="C70" t="str">
            <v>24/03/1993</v>
          </cell>
          <cell r="D70" t="str">
            <v>Hà Nội</v>
          </cell>
          <cell r="E70" t="str">
            <v>Nam</v>
          </cell>
          <cell r="F70" t="str">
            <v>KT&amp;KDQT</v>
          </cell>
          <cell r="G70" t="str">
            <v>QH-2017-E</v>
          </cell>
          <cell r="H70" t="str">
            <v>Kinh tế quốc tế</v>
          </cell>
          <cell r="I70">
            <v>60310106</v>
          </cell>
          <cell r="J70">
            <v>4</v>
          </cell>
          <cell r="K70" t="str">
            <v>Kinh tế quốc tế</v>
          </cell>
          <cell r="L70" t="str">
            <v>Phát triển dịch vụ ngân hàng điện tử: Kinh nghiệm quốc tế và bài học cho Ngân hàng TMCP Đầu tư và Phát triển Việt Nam, chi nhánh Thăng Long</v>
          </cell>
          <cell r="M70" t="str">
            <v>TS Nguyễn Tiến Dũng</v>
          </cell>
          <cell r="N70" t="str">
            <v>Trường Đại học Kinh tế - ĐHQGHN</v>
          </cell>
          <cell r="O70" t="str">
            <v>PGS.TS. Hà Văn Hội</v>
          </cell>
          <cell r="P70" t="str">
            <v>KTTG</v>
          </cell>
          <cell r="Q70" t="str">
            <v xml:space="preserve"> Trường ĐH Kinh tế, ĐHQG Hà Nội</v>
          </cell>
          <cell r="R70" t="str">
            <v>PGS.TS. Phạm Thái Quốc</v>
          </cell>
          <cell r="S70" t="str">
            <v>KTTG</v>
          </cell>
          <cell r="T70" t="str">
            <v>Viện Kinh tế chính trị và Thế giới.</v>
          </cell>
          <cell r="U70" t="str">
            <v>TS. Phùng Mạnh Hùng</v>
          </cell>
          <cell r="V70" t="str">
            <v>KTQT</v>
          </cell>
          <cell r="W70" t="str">
            <v>Trường ĐH Ngoại thương</v>
          </cell>
          <cell r="X70" t="str">
            <v>TS. Nguyễn Thị Vũ Hà</v>
          </cell>
          <cell r="Y70" t="str">
            <v>KTQT</v>
          </cell>
          <cell r="Z70" t="str">
            <v xml:space="preserve"> Trường ĐH Kinh tế, ĐHQG Hà Nội</v>
          </cell>
          <cell r="AA70" t="str">
            <v>TS. Nguyễn Cẩm Nhung</v>
          </cell>
          <cell r="AB70" t="str">
            <v>TCQT</v>
          </cell>
          <cell r="AC70" t="str">
            <v xml:space="preserve"> Trường ĐH Kinh tế, ĐHQG Hà Nội</v>
          </cell>
          <cell r="AD70" t="e">
            <v>#REF!</v>
          </cell>
          <cell r="AE70" t="e">
            <v>#REF!</v>
          </cell>
          <cell r="AG70" t="str">
            <v>3888 /QĐ-ĐHKT</v>
          </cell>
          <cell r="AH70" t="str">
            <v>ngày 20 tháng 12 năm 2019</v>
          </cell>
          <cell r="AJ70" t="str">
            <v>F</v>
          </cell>
          <cell r="AN70" t="str">
            <v>dat243@gmail.com</v>
          </cell>
          <cell r="AO70" t="str">
            <v>0966413569</v>
          </cell>
          <cell r="AP70" t="str">
            <v>8h00</v>
          </cell>
          <cell r="AQ70" t="str">
            <v>ngày 6 tháng 1 năm 2020</v>
          </cell>
        </row>
        <row r="71">
          <cell r="A71" t="str">
            <v>Võ Quỳnh Vinh 12/05/1993</v>
          </cell>
          <cell r="B71" t="str">
            <v>Võ Quỳnh Vinh</v>
          </cell>
          <cell r="C71" t="str">
            <v>12/05/1993</v>
          </cell>
          <cell r="D71" t="str">
            <v>Nghệ An</v>
          </cell>
          <cell r="E71" t="str">
            <v>Nữ</v>
          </cell>
          <cell r="F71" t="str">
            <v>KT&amp;KDQT</v>
          </cell>
          <cell r="G71" t="str">
            <v>QH-2017-E</v>
          </cell>
          <cell r="H71" t="str">
            <v>Kinh tế quốc tế</v>
          </cell>
          <cell r="I71">
            <v>60310106</v>
          </cell>
          <cell r="J71">
            <v>4</v>
          </cell>
          <cell r="K71" t="str">
            <v>Kinh tế quốc tế</v>
          </cell>
          <cell r="L71" t="str">
            <v>Phát triển hoạt động xuất nhập khẩu của công ty cổ phần hàng hải MACS trong bối cảnh hội nhập kinh tế quốc tế</v>
          </cell>
          <cell r="M71" t="str">
            <v>PGS.TS Nguyễn Việt Khôi</v>
          </cell>
          <cell r="N71" t="str">
            <v>Trường Đại học Kinh tế - ĐHQGHN</v>
          </cell>
          <cell r="O71" t="str">
            <v>PGS.TS. Hà Văn Hội</v>
          </cell>
          <cell r="P71" t="str">
            <v>KTTG</v>
          </cell>
          <cell r="Q71" t="str">
            <v xml:space="preserve"> Trường ĐH Kinh tế, ĐHQG Hà Nội</v>
          </cell>
          <cell r="R71" t="str">
            <v>TS. Nguyễn Cẩm Nhung</v>
          </cell>
          <cell r="S71" t="str">
            <v>TCQT</v>
          </cell>
          <cell r="T71" t="str">
            <v xml:space="preserve"> Trường ĐH Kinh tế, ĐHQG Hà Nội</v>
          </cell>
          <cell r="U71" t="str">
            <v>TS. Phùng Mạnh Hùng</v>
          </cell>
          <cell r="V71" t="str">
            <v>KTQT</v>
          </cell>
          <cell r="W71" t="str">
            <v>Trường ĐH Ngoại thương</v>
          </cell>
          <cell r="X71" t="str">
            <v>TS. Nguyễn Thị Vũ Hà</v>
          </cell>
          <cell r="Y71" t="str">
            <v>KTQT</v>
          </cell>
          <cell r="Z71" t="str">
            <v xml:space="preserve"> Trường ĐH Kinh tế, ĐHQG Hà Nội</v>
          </cell>
          <cell r="AA71" t="str">
            <v>PGS.TS. Phạm Thái Quốc</v>
          </cell>
          <cell r="AB71" t="str">
            <v>KTTG</v>
          </cell>
          <cell r="AC71" t="str">
            <v>Viện Kinh tế chính trị và Thế giới.</v>
          </cell>
          <cell r="AD71" t="e">
            <v>#REF!</v>
          </cell>
          <cell r="AE71" t="e">
            <v>#REF!</v>
          </cell>
          <cell r="AG71" t="str">
            <v>3889 /QĐ-ĐHKT</v>
          </cell>
          <cell r="AH71" t="str">
            <v>ngày 20 tháng 12 năm 2019</v>
          </cell>
          <cell r="AJ71" t="str">
            <v>F</v>
          </cell>
          <cell r="AN71" t="str">
            <v>dat243@gmail.com</v>
          </cell>
          <cell r="AO71" t="str">
            <v>0966413569</v>
          </cell>
          <cell r="AP71" t="str">
            <v>8h00</v>
          </cell>
          <cell r="AQ71" t="str">
            <v>ngày 6 tháng 1 năm 2020</v>
          </cell>
        </row>
        <row r="72">
          <cell r="A72" t="str">
            <v>Nguyễn Hồng Hạnh 21/04/1977</v>
          </cell>
          <cell r="B72" t="str">
            <v>Nguyễn Hồng Hạnh</v>
          </cell>
          <cell r="C72" t="str">
            <v>21/04/1977</v>
          </cell>
          <cell r="D72" t="str">
            <v>Hà Nội</v>
          </cell>
          <cell r="E72" t="str">
            <v>Nữ</v>
          </cell>
          <cell r="F72" t="str">
            <v>KT&amp;KDQT</v>
          </cell>
          <cell r="G72" t="str">
            <v>QH-2016-E</v>
          </cell>
          <cell r="H72" t="str">
            <v>Kinh tế quốc tế</v>
          </cell>
          <cell r="I72" t="str">
            <v>60310106</v>
          </cell>
          <cell r="J72">
            <v>4</v>
          </cell>
          <cell r="K72" t="str">
            <v>Kinh tế quốc tế</v>
          </cell>
          <cell r="L72" t="str">
            <v>Sự tham gia của Việt Nam trong chuỗi giá trị toàn cầu ngành công nghiệp ô tô</v>
          </cell>
          <cell r="M72" t="str">
            <v>PGS.TS. Nguyễn Anh Thu</v>
          </cell>
          <cell r="N72" t="str">
            <v>Trường Đại học Kinh tế - ĐHQGHN</v>
          </cell>
          <cell r="O72" t="str">
            <v>PGS.TS. Hà Văn Hội</v>
          </cell>
          <cell r="P72" t="str">
            <v>KTTG</v>
          </cell>
          <cell r="Q72" t="str">
            <v xml:space="preserve"> Trường ĐH Kinh tế, ĐHQG Hà Nội</v>
          </cell>
          <cell r="R72" t="str">
            <v>PGS.TS. Phạm Thái Quốc</v>
          </cell>
          <cell r="S72" t="str">
            <v>KTTG</v>
          </cell>
          <cell r="T72" t="str">
            <v>Viện Kinh tế chính trị và Thế giới.</v>
          </cell>
          <cell r="U72" t="str">
            <v>TS. Nguyễn Cẩm Nhung</v>
          </cell>
          <cell r="V72" t="str">
            <v>TCQT</v>
          </cell>
          <cell r="W72" t="str">
            <v xml:space="preserve"> Trường ĐH Kinh tế, ĐHQG Hà Nội</v>
          </cell>
          <cell r="X72" t="str">
            <v>TS. Nguyễn Thị Vũ Hà</v>
          </cell>
          <cell r="Y72" t="str">
            <v>KTQT</v>
          </cell>
          <cell r="Z72" t="str">
            <v xml:space="preserve"> Trường ĐH Kinh tế, ĐHQG Hà Nội</v>
          </cell>
          <cell r="AA72" t="str">
            <v>TS. Phùng Mạnh Hùng</v>
          </cell>
          <cell r="AB72" t="str">
            <v>KTQT</v>
          </cell>
          <cell r="AC72" t="str">
            <v>Trường ĐH Ngoại thương</v>
          </cell>
          <cell r="AD72" t="e">
            <v>#REF!</v>
          </cell>
          <cell r="AE72" t="e">
            <v>#REF!</v>
          </cell>
          <cell r="AG72" t="str">
            <v>3890 /QĐ-ĐHKT</v>
          </cell>
          <cell r="AH72" t="str">
            <v>ngày 20 tháng 12 năm 2019</v>
          </cell>
          <cell r="AJ72" t="str">
            <v>F</v>
          </cell>
          <cell r="AN72" t="str">
            <v>hanhnikko@yahoo.com.vn</v>
          </cell>
          <cell r="AO72" t="str">
            <v>0916368958</v>
          </cell>
          <cell r="AP72" t="str">
            <v>8h00</v>
          </cell>
          <cell r="AQ72" t="str">
            <v>ngày 6 tháng 1 năm 2020</v>
          </cell>
        </row>
        <row r="73">
          <cell r="A73" t="str">
            <v>Duy Đức Dũng 20/09/1992</v>
          </cell>
          <cell r="B73" t="str">
            <v>Duy Đức Dũng</v>
          </cell>
          <cell r="C73" t="str">
            <v>20/09/1992</v>
          </cell>
          <cell r="D73" t="str">
            <v>Hà Nội</v>
          </cell>
          <cell r="E73" t="str">
            <v>Nam</v>
          </cell>
          <cell r="F73" t="str">
            <v>Tài chính - Ngân hàng</v>
          </cell>
          <cell r="G73" t="str">
            <v>QH-2017-E</v>
          </cell>
          <cell r="H73" t="str">
            <v>Tài chính - Ngân hàng</v>
          </cell>
          <cell r="I73">
            <v>60340201</v>
          </cell>
          <cell r="J73">
            <v>1</v>
          </cell>
          <cell r="K73" t="str">
            <v>Tài chính - Ngân hàng</v>
          </cell>
          <cell r="L73" t="str">
            <v>Quản trị rủi ro lãi suất của Ngân hàng TMCP Ngoại Thương Việt Nam</v>
          </cell>
          <cell r="M73" t="str">
            <v>TS. Nguyễn Thị Nhung</v>
          </cell>
          <cell r="N73" t="str">
            <v xml:space="preserve"> Trường ĐH Kinh tế, ĐHQG Hà Nội</v>
          </cell>
          <cell r="O73" t="str">
            <v>PGS.TS. Trần Thị Thanh Tú</v>
          </cell>
          <cell r="P73" t="str">
            <v>TCNH</v>
          </cell>
          <cell r="Q73" t="str">
            <v xml:space="preserve"> Trường ĐH Kinh tế, ĐHQG Hà Nội</v>
          </cell>
          <cell r="R73" t="str">
            <v>TS. Đỗ Hồng Nhung</v>
          </cell>
          <cell r="S73" t="str">
            <v>TCNH</v>
          </cell>
          <cell r="T73" t="str">
            <v>Trường ĐH Kinh tế Quốc dân</v>
          </cell>
          <cell r="U73" t="str">
            <v>PGS.TS. Mai Thu Hiền</v>
          </cell>
          <cell r="V73" t="str">
            <v>TCNH</v>
          </cell>
          <cell r="W73" t="str">
            <v>Trường ĐH Ngoại thương</v>
          </cell>
          <cell r="X73" t="str">
            <v>TS. Trần Thế Nữ</v>
          </cell>
          <cell r="Y73" t="str">
            <v>Kế toán</v>
          </cell>
          <cell r="Z73" t="str">
            <v xml:space="preserve"> Trường ĐH Kinh tế, ĐHQG Hà Nội</v>
          </cell>
          <cell r="AA73" t="str">
            <v>TS. Nguyễn Thị Hồng Thúy</v>
          </cell>
          <cell r="AB73" t="str">
            <v>KTKT</v>
          </cell>
          <cell r="AC73" t="str">
            <v>Trường ĐH Kinh tế, ĐHQGHN</v>
          </cell>
          <cell r="AD73" t="e">
            <v>#REF!</v>
          </cell>
          <cell r="AE73" t="e">
            <v>#REF!</v>
          </cell>
          <cell r="AG73" t="str">
            <v>3891 /QĐ-ĐHKT</v>
          </cell>
          <cell r="AH73" t="str">
            <v>ngày 20 tháng 12 năm 2019</v>
          </cell>
          <cell r="AJ73" t="str">
            <v>F</v>
          </cell>
          <cell r="AK73" t="str">
            <v>3891 /QĐ-ĐHKT</v>
          </cell>
          <cell r="AL73" t="str">
            <v>ngày 20 tháng 12 năm 2019</v>
          </cell>
          <cell r="AN73" t="str">
            <v>dung2091992@gmail.com</v>
          </cell>
          <cell r="AO73" t="str">
            <v>0973387760</v>
          </cell>
          <cell r="AP73" t="str">
            <v>8h00</v>
          </cell>
          <cell r="AQ73" t="str">
            <v>ngày 20 tháng 1 năm 2020</v>
          </cell>
        </row>
        <row r="74">
          <cell r="A74" t="str">
            <v>Phạm Thị Trà My 18/10/1987</v>
          </cell>
          <cell r="B74" t="str">
            <v>Phạm Thị Trà My</v>
          </cell>
          <cell r="C74" t="str">
            <v>18/10/1987</v>
          </cell>
          <cell r="D74" t="str">
            <v>Hà Nội</v>
          </cell>
          <cell r="E74" t="str">
            <v>Nữ</v>
          </cell>
          <cell r="F74" t="str">
            <v>Tài chính - Ngân hàng</v>
          </cell>
          <cell r="G74" t="str">
            <v>QH-2017-E</v>
          </cell>
          <cell r="H74" t="str">
            <v>Tài chính - Ngân hàng</v>
          </cell>
          <cell r="I74">
            <v>60340201</v>
          </cell>
          <cell r="J74">
            <v>1</v>
          </cell>
          <cell r="K74" t="str">
            <v>Tài chính - Ngân hàng</v>
          </cell>
          <cell r="L74" t="str">
            <v>Hiểu biết tài chính của các hộ gia đình trên địa bàn thị trấn Xuân Mai, Chương Mỹ, Hà Nội</v>
          </cell>
          <cell r="M74" t="str">
            <v>TS. Nguyễn Phú Hà</v>
          </cell>
          <cell r="N74" t="str">
            <v>Trường Đại học Kinh tế - ĐHQGHN</v>
          </cell>
          <cell r="O74" t="str">
            <v>PGS.TS. Trần Thị Thanh Tú</v>
          </cell>
          <cell r="P74" t="str">
            <v>TCNH</v>
          </cell>
          <cell r="Q74" t="str">
            <v xml:space="preserve"> Trường ĐH Kinh tế, ĐHQG Hà Nội</v>
          </cell>
          <cell r="R74" t="str">
            <v>TS. Nguyễn Thị Hồng Thúy</v>
          </cell>
          <cell r="S74" t="str">
            <v>KTKT</v>
          </cell>
          <cell r="T74" t="str">
            <v>Trường ĐH Kinh tế, ĐHQGHN</v>
          </cell>
          <cell r="U74" t="str">
            <v>PGS.TS. Mai Thu Hiền</v>
          </cell>
          <cell r="V74" t="str">
            <v>TCNH</v>
          </cell>
          <cell r="W74" t="str">
            <v>Trường ĐH Ngoại thương</v>
          </cell>
          <cell r="X74" t="str">
            <v>TS. Trần Thế Nữ</v>
          </cell>
          <cell r="Y74" t="str">
            <v>Kế toán</v>
          </cell>
          <cell r="Z74" t="str">
            <v xml:space="preserve"> Trường ĐH Kinh tế, ĐHQG Hà Nội</v>
          </cell>
          <cell r="AA74" t="str">
            <v>TS. Đỗ Hồng Nhung</v>
          </cell>
          <cell r="AB74" t="str">
            <v>TCNH</v>
          </cell>
          <cell r="AC74" t="str">
            <v>Trường ĐH Kinh tế Quốc dân</v>
          </cell>
          <cell r="AD74" t="e">
            <v>#REF!</v>
          </cell>
          <cell r="AE74" t="e">
            <v>#REF!</v>
          </cell>
          <cell r="AG74" t="str">
            <v>3892 /QĐ-ĐHKT</v>
          </cell>
          <cell r="AH74" t="str">
            <v>ngày 20 tháng 12 năm 2019</v>
          </cell>
          <cell r="AJ74" t="str">
            <v>F</v>
          </cell>
          <cell r="AK74" t="str">
            <v>3892 /QĐ-ĐHKT</v>
          </cell>
          <cell r="AL74" t="str">
            <v>ngày 20 tháng 12 năm 2019</v>
          </cell>
          <cell r="AN74" t="str">
            <v>tramy18101987@gmail.com</v>
          </cell>
          <cell r="AO74" t="str">
            <v>0983101887</v>
          </cell>
          <cell r="AP74" t="str">
            <v>8h00</v>
          </cell>
          <cell r="AQ74" t="str">
            <v>ngày 20 tháng 1 năm 2020</v>
          </cell>
        </row>
        <row r="75">
          <cell r="A75" t="str">
            <v>Nguyễn Thị Thu Huyền 19/08/1983</v>
          </cell>
          <cell r="B75" t="str">
            <v>Nguyễn Thị Thu Huyền</v>
          </cell>
          <cell r="C75" t="str">
            <v>19/08/1983</v>
          </cell>
          <cell r="D75" t="str">
            <v>Hà Nội</v>
          </cell>
          <cell r="E75" t="str">
            <v>Nữ</v>
          </cell>
          <cell r="F75" t="str">
            <v>Tài chính - Ngân hàng</v>
          </cell>
          <cell r="G75" t="str">
            <v>QH-2017-E</v>
          </cell>
          <cell r="H75" t="str">
            <v>Tài chính - Ngân hàng</v>
          </cell>
          <cell r="I75">
            <v>60340201</v>
          </cell>
          <cell r="J75">
            <v>1</v>
          </cell>
          <cell r="K75" t="str">
            <v>Tài chính - Ngân hàng</v>
          </cell>
          <cell r="L75" t="str">
            <v>Phát triển hoạt động tài chính tiêu dùng tại Công ty tài chính TNHH MB SHINSEI</v>
          </cell>
          <cell r="M75" t="str">
            <v>TS. Đinh Thị Thanh Vân</v>
          </cell>
          <cell r="N75" t="str">
            <v xml:space="preserve"> Trường ĐH Kinh tế, ĐHQG Hà Nội</v>
          </cell>
          <cell r="O75" t="str">
            <v>PGS.TS. Trần Thị Thanh Tú</v>
          </cell>
          <cell r="P75" t="str">
            <v>TCNH</v>
          </cell>
          <cell r="Q75" t="str">
            <v xml:space="preserve"> Trường ĐH Kinh tế, ĐHQG Hà Nội</v>
          </cell>
          <cell r="R75" t="str">
            <v>PGS.TS. Mai Thu Hiền</v>
          </cell>
          <cell r="S75" t="str">
            <v>TCNH</v>
          </cell>
          <cell r="T75" t="str">
            <v>Trường ĐH Ngoại thương</v>
          </cell>
          <cell r="U75" t="str">
            <v>TS. Đỗ Hồng Nhung</v>
          </cell>
          <cell r="V75" t="str">
            <v>TCNH</v>
          </cell>
          <cell r="W75" t="str">
            <v>Trường ĐH Kinh tế Quốc dân</v>
          </cell>
          <cell r="X75" t="str">
            <v>TS. Trần Thế Nữ</v>
          </cell>
          <cell r="Y75" t="str">
            <v>Kế toán</v>
          </cell>
          <cell r="Z75" t="str">
            <v xml:space="preserve"> Trường ĐH Kinh tế, ĐHQG Hà Nội</v>
          </cell>
          <cell r="AA75" t="str">
            <v>TS. Nguyễn Thị Hồng Thúy</v>
          </cell>
          <cell r="AB75" t="str">
            <v>KTKT</v>
          </cell>
          <cell r="AC75" t="str">
            <v>Trường ĐH Kinh tế, ĐHQGHN</v>
          </cell>
          <cell r="AD75" t="e">
            <v>#REF!</v>
          </cell>
          <cell r="AE75" t="e">
            <v>#REF!</v>
          </cell>
          <cell r="AG75" t="str">
            <v>3893 /QĐ-ĐHKT</v>
          </cell>
          <cell r="AH75" t="str">
            <v>ngày 20 tháng 12 năm 2019</v>
          </cell>
          <cell r="AJ75" t="str">
            <v>F</v>
          </cell>
          <cell r="AK75" t="str">
            <v>3893 /QĐ-ĐHKT</v>
          </cell>
          <cell r="AL75" t="str">
            <v>ngày 20 tháng 12 năm 2019</v>
          </cell>
          <cell r="AN75" t="str">
            <v>huyennt2@gmail.com</v>
          </cell>
          <cell r="AO75" t="str">
            <v>0982599583</v>
          </cell>
          <cell r="AP75" t="str">
            <v>8h00</v>
          </cell>
          <cell r="AQ75" t="str">
            <v>ngày 20 tháng 1 năm 2020</v>
          </cell>
        </row>
        <row r="76">
          <cell r="A76" t="str">
            <v>Phạm Văn Phúc 19/01/1992</v>
          </cell>
          <cell r="B76" t="str">
            <v>Phạm Văn Phúc</v>
          </cell>
          <cell r="C76" t="str">
            <v>19/01/1992</v>
          </cell>
          <cell r="D76" t="str">
            <v>Thái Bình</v>
          </cell>
          <cell r="E76" t="str">
            <v>Nam</v>
          </cell>
          <cell r="F76" t="str">
            <v>Tài chính - Ngân hàng</v>
          </cell>
          <cell r="G76" t="str">
            <v>QH-2017-E</v>
          </cell>
          <cell r="H76" t="str">
            <v>Tài chính - Ngân hàng</v>
          </cell>
          <cell r="I76">
            <v>60340201</v>
          </cell>
          <cell r="J76">
            <v>1</v>
          </cell>
          <cell r="K76" t="str">
            <v>Tài chính - Ngân hàng</v>
          </cell>
          <cell r="L76" t="str">
            <v>Chất lượng thẩm định dự án cho vay tại Ngân hàng TMCP Quân Đội</v>
          </cell>
          <cell r="M76" t="str">
            <v>PGS. TS. Trịnh Thị Hoa Mai</v>
          </cell>
          <cell r="N76" t="str">
            <v>Nguyên CB Trường ĐH Kinh tế - ĐHQGHN</v>
          </cell>
          <cell r="O76" t="str">
            <v>PGS.TS. Trần Thị Thanh Tú</v>
          </cell>
          <cell r="P76" t="str">
            <v>TCNH</v>
          </cell>
          <cell r="Q76" t="str">
            <v xml:space="preserve"> Trường ĐH Kinh tế, ĐHQG Hà Nội</v>
          </cell>
          <cell r="R76" t="str">
            <v>TS. Đỗ Hồng Nhung</v>
          </cell>
          <cell r="S76" t="str">
            <v>TCNH</v>
          </cell>
          <cell r="T76" t="str">
            <v>Trường ĐH Kinh tế Quốc dân</v>
          </cell>
          <cell r="U76" t="str">
            <v>TS. Nguyễn Thị Hồng Thúy</v>
          </cell>
          <cell r="V76" t="str">
            <v>KTKT</v>
          </cell>
          <cell r="W76" t="str">
            <v>Trường ĐH Kinh tế, ĐHQGHN</v>
          </cell>
          <cell r="X76" t="str">
            <v>TS. Trần Thế Nữ</v>
          </cell>
          <cell r="Y76" t="str">
            <v>Kế toán</v>
          </cell>
          <cell r="Z76" t="str">
            <v xml:space="preserve"> Trường ĐH Kinh tế, ĐHQG Hà Nội</v>
          </cell>
          <cell r="AA76" t="str">
            <v>PGS.TS. Mai Thu Hiền</v>
          </cell>
          <cell r="AB76" t="str">
            <v>TCNH</v>
          </cell>
          <cell r="AC76" t="str">
            <v>Trường ĐH Ngoại thương</v>
          </cell>
          <cell r="AD76" t="e">
            <v>#REF!</v>
          </cell>
          <cell r="AE76" t="e">
            <v>#REF!</v>
          </cell>
          <cell r="AG76" t="str">
            <v>3894 /QĐ-ĐHKT</v>
          </cell>
          <cell r="AH76" t="str">
            <v>ngày 20 tháng 12 năm 2019</v>
          </cell>
          <cell r="AJ76" t="str">
            <v>F</v>
          </cell>
          <cell r="AK76" t="str">
            <v>3894 /QĐ-ĐHKT</v>
          </cell>
          <cell r="AL76" t="str">
            <v>ngày 20 tháng 12 năm 2019</v>
          </cell>
          <cell r="AN76" t="str">
            <v>phucpv@mbbank.com.vn</v>
          </cell>
          <cell r="AO76" t="str">
            <v>0975316358</v>
          </cell>
          <cell r="AP76" t="str">
            <v>8h00</v>
          </cell>
          <cell r="AQ76" t="str">
            <v>ngày 20 tháng 1 năm 2020</v>
          </cell>
        </row>
        <row r="77">
          <cell r="A77" t="str">
            <v>Ngô Phương Anh 31/12/1993</v>
          </cell>
          <cell r="B77" t="str">
            <v>Ngô Phương Anh</v>
          </cell>
          <cell r="C77" t="str">
            <v>31/12/1993</v>
          </cell>
          <cell r="D77" t="str">
            <v>Hà Nội</v>
          </cell>
          <cell r="E77" t="str">
            <v>Nữ</v>
          </cell>
          <cell r="F77" t="str">
            <v>Tài chính - Ngân hàng</v>
          </cell>
          <cell r="G77" t="str">
            <v>QH-2015-E</v>
          </cell>
          <cell r="H77" t="str">
            <v>Tài chính - Ngân hàng</v>
          </cell>
          <cell r="I77">
            <v>60340201</v>
          </cell>
          <cell r="J77">
            <v>1</v>
          </cell>
          <cell r="K77" t="str">
            <v>Tài chính - Ngân hàng</v>
          </cell>
          <cell r="L77" t="str">
            <v>Phát triển dịch vụ phi tín dụng tại Ngân hàng Nông nghiệp và Phát triển nông thôn Việt Nam - Chi nhánh Thanh Trì</v>
          </cell>
          <cell r="M77" t="str">
            <v>TS. Nguyễn Thị Kim Oanh</v>
          </cell>
          <cell r="N77" t="str">
            <v>Bảo hiểm tiền gửi Hà Nội</v>
          </cell>
          <cell r="O77" t="str">
            <v>PGS.TS. Trần Thị Thanh Tú</v>
          </cell>
          <cell r="P77" t="str">
            <v>TCNH</v>
          </cell>
          <cell r="Q77" t="str">
            <v xml:space="preserve"> Trường ĐH Kinh tế, ĐHQG Hà Nội</v>
          </cell>
          <cell r="R77" t="str">
            <v>PGS.TS. Mai Thu Hiền</v>
          </cell>
          <cell r="S77" t="str">
            <v>TCNH</v>
          </cell>
          <cell r="T77" t="str">
            <v>Trường ĐH Ngoại thương</v>
          </cell>
          <cell r="U77" t="str">
            <v>TS. Nguyễn Thị Hồng Thúy</v>
          </cell>
          <cell r="V77" t="str">
            <v>KTKT</v>
          </cell>
          <cell r="W77" t="str">
            <v>Trường ĐH Kinh tế, ĐHQGHN</v>
          </cell>
          <cell r="X77" t="str">
            <v>TS. Trần Thế Nữ</v>
          </cell>
          <cell r="Y77" t="str">
            <v>Kế toán</v>
          </cell>
          <cell r="Z77" t="str">
            <v xml:space="preserve"> Trường ĐH Kinh tế, ĐHQG Hà Nội</v>
          </cell>
          <cell r="AA77" t="str">
            <v>TS. Đỗ Hồng Nhung</v>
          </cell>
          <cell r="AB77" t="str">
            <v>TCNH</v>
          </cell>
          <cell r="AC77" t="str">
            <v>Trường ĐH Kinh tế Quốc dân</v>
          </cell>
          <cell r="AD77" t="e">
            <v>#REF!</v>
          </cell>
          <cell r="AE77" t="e">
            <v>#REF!</v>
          </cell>
          <cell r="AG77" t="str">
            <v>3895 /QĐ-ĐHKT</v>
          </cell>
          <cell r="AH77" t="str">
            <v>ngày 20 tháng 12 năm 2019</v>
          </cell>
          <cell r="AJ77" t="str">
            <v>F</v>
          </cell>
          <cell r="AK77" t="str">
            <v>3895 /QĐ-ĐHKT</v>
          </cell>
          <cell r="AL77" t="str">
            <v>ngày 20 tháng 12 năm 2019</v>
          </cell>
          <cell r="AN77" t="str">
            <v>phuonganhngo3112@gmail.com</v>
          </cell>
          <cell r="AO77" t="str">
            <v>0817886115</v>
          </cell>
          <cell r="AP77" t="str">
            <v>8h00</v>
          </cell>
          <cell r="AQ77" t="str">
            <v>ngày 20 tháng 1 năm 2020</v>
          </cell>
        </row>
        <row r="78">
          <cell r="A78" t="str">
            <v>Phùng Thị Thúy Nga 03/04/1993</v>
          </cell>
          <cell r="B78" t="str">
            <v>Phùng Thị Thúy Nga</v>
          </cell>
          <cell r="C78" t="str">
            <v>03/04/1993</v>
          </cell>
          <cell r="D78" t="str">
            <v>Hà Nội</v>
          </cell>
          <cell r="E78" t="str">
            <v>Nữ</v>
          </cell>
          <cell r="F78" t="str">
            <v>Tài chính - Ngân hàng</v>
          </cell>
          <cell r="G78" t="str">
            <v>QH-2017-E</v>
          </cell>
          <cell r="H78" t="str">
            <v>Tài chính - Ngân hàng</v>
          </cell>
          <cell r="I78">
            <v>60340201</v>
          </cell>
          <cell r="J78">
            <v>2</v>
          </cell>
          <cell r="K78" t="str">
            <v>Tài chính - Ngân hàng</v>
          </cell>
          <cell r="L78" t="str">
            <v>Áp dụng Basel II trong quản trị rủi ro của các Ngân hàng Thương mại Việt Nam</v>
          </cell>
          <cell r="M78" t="str">
            <v>TS Phạm Bảo Khánh</v>
          </cell>
          <cell r="N78" t="str">
            <v>Bảo hiểm tiền gửi Việt Nam</v>
          </cell>
          <cell r="O78" t="str">
            <v>PGS.TS. Lê Trung Thành</v>
          </cell>
          <cell r="P78" t="str">
            <v>TCNH</v>
          </cell>
          <cell r="Q78" t="str">
            <v xml:space="preserve"> Trường ĐH Kinh tế, ĐHQG Hà Nội</v>
          </cell>
          <cell r="R78" t="str">
            <v>TS. Đặng Công Hoàn</v>
          </cell>
          <cell r="S78" t="str">
            <v>KTCT</v>
          </cell>
          <cell r="T78" t="str">
            <v>Techcombank</v>
          </cell>
          <cell r="U78" t="str">
            <v>PGS.TS. Nguyễn Thanh Phương</v>
          </cell>
          <cell r="V78" t="str">
            <v>TCNH</v>
          </cell>
          <cell r="W78" t="str">
            <v>Học viện ngân hàng</v>
          </cell>
          <cell r="X78" t="str">
            <v>TS. Nguyễn Phú Hà</v>
          </cell>
          <cell r="Y78" t="str">
            <v>QTKD</v>
          </cell>
          <cell r="Z78" t="str">
            <v xml:space="preserve"> Trường ĐH Kinh tế, ĐHQG Hà Nội</v>
          </cell>
          <cell r="AA78" t="str">
            <v>PGS.TS. Nguyễn Văn Hiệu</v>
          </cell>
          <cell r="AB78" t="str">
            <v>TCNH</v>
          </cell>
          <cell r="AC78" t="str">
            <v>Trường Đại học Kinh tế - ĐHQGHN</v>
          </cell>
          <cell r="AD78" t="e">
            <v>#REF!</v>
          </cell>
          <cell r="AE78" t="e">
            <v>#REF!</v>
          </cell>
          <cell r="AG78" t="str">
            <v>3896 /QĐ-ĐHKT</v>
          </cell>
          <cell r="AH78" t="str">
            <v>ngày 20 tháng 12 năm 2019</v>
          </cell>
          <cell r="AJ78" t="str">
            <v>F</v>
          </cell>
          <cell r="AK78" t="str">
            <v>3896 /QĐ-ĐHKT</v>
          </cell>
          <cell r="AL78" t="str">
            <v>ngày 20 tháng 12 năm 2019</v>
          </cell>
          <cell r="AN78" t="str">
            <v>phuongthithuynga@gmail.com</v>
          </cell>
          <cell r="AO78" t="str">
            <v>0988915593</v>
          </cell>
          <cell r="AP78" t="str">
            <v>14h00</v>
          </cell>
          <cell r="AQ78" t="str">
            <v>ngày 8 tháng 1 năm 2020</v>
          </cell>
        </row>
        <row r="79">
          <cell r="A79" t="str">
            <v>Nguyễn Hà Lan Dung 23/10/1992</v>
          </cell>
          <cell r="B79" t="str">
            <v>Nguyễn Hà Lan Dung</v>
          </cell>
          <cell r="C79" t="str">
            <v>23/10/1992</v>
          </cell>
          <cell r="D79" t="str">
            <v>Bắc Ninh</v>
          </cell>
          <cell r="E79" t="str">
            <v>Nữ</v>
          </cell>
          <cell r="F79" t="str">
            <v>Tài chính - Ngân hàng</v>
          </cell>
          <cell r="G79" t="str">
            <v>QH-2017-E</v>
          </cell>
          <cell r="H79" t="str">
            <v>Tài chính - Ngân hàng</v>
          </cell>
          <cell r="I79">
            <v>60340201</v>
          </cell>
          <cell r="J79">
            <v>2</v>
          </cell>
          <cell r="K79" t="str">
            <v>Tài chính - Ngân hàng</v>
          </cell>
          <cell r="L79" t="str">
            <v>Mở rộng hoạt động cho vay tiêu dùng đối với khách hàng cá nhân tại Ngân hàng TMCP Đầu tư và Phát triển Việt Nam - Chi nhánh Bắc Ninh</v>
          </cell>
          <cell r="M79" t="str">
            <v>TS. Nguyễn Xuân Thành</v>
          </cell>
          <cell r="N79" t="str">
            <v>Cục Thuế Hà Nội</v>
          </cell>
          <cell r="O79" t="str">
            <v>PGS.TS. Lê Trung Thành</v>
          </cell>
          <cell r="P79" t="str">
            <v>TCNH</v>
          </cell>
          <cell r="Q79" t="str">
            <v xml:space="preserve"> Trường ĐH Kinh tế, ĐHQG Hà Nội</v>
          </cell>
          <cell r="R79" t="str">
            <v>PGS.TS. Nguyễn Văn Hiệu</v>
          </cell>
          <cell r="S79" t="str">
            <v>TCNH</v>
          </cell>
          <cell r="T79" t="str">
            <v>Trường Đại học Kinh tế - ĐHQGHN</v>
          </cell>
          <cell r="U79" t="str">
            <v>PGS.TS. Nguyễn Thanh Phương</v>
          </cell>
          <cell r="V79" t="str">
            <v>TCNH</v>
          </cell>
          <cell r="W79" t="str">
            <v>Học viện ngân hàng</v>
          </cell>
          <cell r="X79" t="str">
            <v>TS. Nguyễn Phú Hà</v>
          </cell>
          <cell r="Y79" t="str">
            <v>QTKD</v>
          </cell>
          <cell r="Z79" t="str">
            <v xml:space="preserve"> Trường ĐH Kinh tế, ĐHQG Hà Nội</v>
          </cell>
          <cell r="AA79" t="str">
            <v>TS. Đặng Công Hoàn</v>
          </cell>
          <cell r="AB79" t="str">
            <v>KTCT</v>
          </cell>
          <cell r="AC79" t="str">
            <v>Techcombank</v>
          </cell>
          <cell r="AD79" t="e">
            <v>#REF!</v>
          </cell>
          <cell r="AE79" t="e">
            <v>#REF!</v>
          </cell>
          <cell r="AG79" t="str">
            <v>3897 /QĐ-ĐHKT</v>
          </cell>
          <cell r="AH79" t="str">
            <v>ngày 20 tháng 12 năm 2019</v>
          </cell>
          <cell r="AJ79" t="str">
            <v>F</v>
          </cell>
          <cell r="AK79" t="str">
            <v>3897 /QĐ-ĐHKT</v>
          </cell>
          <cell r="AL79" t="str">
            <v>ngày 20 tháng 12 năm 2019</v>
          </cell>
          <cell r="AN79" t="str">
            <v>dungnhl@bidv.com.vn, dunglan92@gmail.com</v>
          </cell>
          <cell r="AO79" t="str">
            <v>0919231092</v>
          </cell>
          <cell r="AP79" t="str">
            <v>14h00</v>
          </cell>
          <cell r="AQ79" t="str">
            <v>ngày 8 tháng 1 năm 2020</v>
          </cell>
        </row>
        <row r="80">
          <cell r="A80" t="str">
            <v>Nguyễn Thị Thu Hà 14/07/1982</v>
          </cell>
          <cell r="B80" t="str">
            <v>Nguyễn Thị Thu Hà</v>
          </cell>
          <cell r="C80" t="str">
            <v>14/07/1982</v>
          </cell>
          <cell r="D80" t="str">
            <v>Hà Nội</v>
          </cell>
          <cell r="E80" t="str">
            <v>Nữ</v>
          </cell>
          <cell r="F80" t="str">
            <v>Tài chính - Ngân hàng</v>
          </cell>
          <cell r="G80" t="str">
            <v>QH-2017-E</v>
          </cell>
          <cell r="H80" t="str">
            <v>Tài chính - Ngân hàng</v>
          </cell>
          <cell r="I80">
            <v>60340201</v>
          </cell>
          <cell r="J80">
            <v>2</v>
          </cell>
          <cell r="K80" t="str">
            <v>Tài chính - Ngân hàng</v>
          </cell>
          <cell r="L80" t="str">
            <v>Quản trị rủi ro tín dụng trong hoạt động cho vay khách hàng doanh nghiệp tại Ngân hàng TMCP Công thương Việt Nam - Chi nhánh Hoàn Kiếm</v>
          </cell>
          <cell r="M80" t="str">
            <v>TS. Nguyễn Thị Kim Oanh</v>
          </cell>
          <cell r="N80" t="str">
            <v xml:space="preserve">Bảo hiểm tiền gửi Việt Nam, chi nhánh Hà Nội </v>
          </cell>
          <cell r="O80" t="str">
            <v>PGS.TS. Lê Trung Thành</v>
          </cell>
          <cell r="P80" t="str">
            <v>TCNH</v>
          </cell>
          <cell r="Q80" t="str">
            <v xml:space="preserve"> Trường ĐH Kinh tế, ĐHQG Hà Nội</v>
          </cell>
          <cell r="R80" t="str">
            <v>PGS.TS. Nguyễn Thanh Phương</v>
          </cell>
          <cell r="S80" t="str">
            <v>TCNH</v>
          </cell>
          <cell r="T80" t="str">
            <v>Học viện ngân hàng</v>
          </cell>
          <cell r="U80" t="str">
            <v>TS. Đặng Công Hoàn</v>
          </cell>
          <cell r="V80" t="str">
            <v>KTCT</v>
          </cell>
          <cell r="W80" t="str">
            <v>Techcombank</v>
          </cell>
          <cell r="X80" t="str">
            <v>TS. Nguyễn Phú Hà</v>
          </cell>
          <cell r="Y80" t="str">
            <v>QTKD</v>
          </cell>
          <cell r="Z80" t="str">
            <v xml:space="preserve"> Trường ĐH Kinh tế, ĐHQG Hà Nội</v>
          </cell>
          <cell r="AA80" t="str">
            <v>PGS.TS. Nguyễn Văn Hiệu</v>
          </cell>
          <cell r="AB80" t="str">
            <v>TCNH</v>
          </cell>
          <cell r="AC80" t="str">
            <v>Trường Đại học Kinh tế - ĐHQGHN</v>
          </cell>
          <cell r="AD80" t="e">
            <v>#REF!</v>
          </cell>
          <cell r="AE80" t="e">
            <v>#REF!</v>
          </cell>
          <cell r="AG80" t="str">
            <v>3898 /QĐ-ĐHKT</v>
          </cell>
          <cell r="AH80" t="str">
            <v>ngày 20 tháng 12 năm 2019</v>
          </cell>
          <cell r="AJ80" t="str">
            <v>F</v>
          </cell>
          <cell r="AK80" t="str">
            <v>3898 /QĐ-ĐHKT</v>
          </cell>
          <cell r="AL80" t="str">
            <v>ngày 20 tháng 12 năm 2019</v>
          </cell>
          <cell r="AN80" t="str">
            <v>hantt124@vietinbank.vn</v>
          </cell>
          <cell r="AO80" t="str">
            <v>0983439884</v>
          </cell>
          <cell r="AP80" t="str">
            <v>14h00</v>
          </cell>
          <cell r="AQ80" t="str">
            <v>ngày 8 tháng 1 năm 2020</v>
          </cell>
        </row>
        <row r="81">
          <cell r="A81" t="str">
            <v>Nguyễn Hồng Vân 19/07/1994</v>
          </cell>
          <cell r="B81" t="str">
            <v>Nguyễn Hồng Vân</v>
          </cell>
          <cell r="C81" t="str">
            <v>19/07/1994</v>
          </cell>
          <cell r="D81" t="str">
            <v>Hà Nội</v>
          </cell>
          <cell r="E81" t="str">
            <v>Nữ</v>
          </cell>
          <cell r="F81" t="str">
            <v>Tài chính - Ngân hàng</v>
          </cell>
          <cell r="G81" t="str">
            <v>QH-2017-E</v>
          </cell>
          <cell r="H81" t="str">
            <v>Tài chính - Ngân hàng</v>
          </cell>
          <cell r="I81">
            <v>60340201</v>
          </cell>
          <cell r="J81">
            <v>2</v>
          </cell>
          <cell r="K81" t="str">
            <v>Tài chính - Ngân hàng</v>
          </cell>
          <cell r="L81" t="str">
            <v xml:space="preserve">Phát triển dịch vụ Mobile Banking tại Ngân hàng TMCP Ngoại thương Việt Nam </v>
          </cell>
          <cell r="M81" t="str">
            <v>TS. Trần Thị Vân Anh</v>
          </cell>
          <cell r="N81" t="str">
            <v xml:space="preserve"> Trường ĐH Kinh tế, ĐHQG Hà Nội</v>
          </cell>
          <cell r="O81" t="str">
            <v>PGS.TS. Lê Trung Thành</v>
          </cell>
          <cell r="P81" t="str">
            <v>TCNH</v>
          </cell>
          <cell r="Q81" t="str">
            <v xml:space="preserve"> Trường ĐH Kinh tế, ĐHQG Hà Nội</v>
          </cell>
          <cell r="R81" t="str">
            <v>TS. Đặng Công Hoàn</v>
          </cell>
          <cell r="S81" t="str">
            <v>KTCT</v>
          </cell>
          <cell r="T81" t="str">
            <v>Techcombank</v>
          </cell>
          <cell r="U81" t="str">
            <v>PGS.TS. Nguyễn Văn Hiệu</v>
          </cell>
          <cell r="V81" t="str">
            <v>TCNH</v>
          </cell>
          <cell r="W81" t="str">
            <v>Trường Đại học Kinh tế - ĐHQGHN</v>
          </cell>
          <cell r="X81" t="str">
            <v>TS. Nguyễn Phú Hà</v>
          </cell>
          <cell r="Y81" t="str">
            <v>QTKD</v>
          </cell>
          <cell r="Z81" t="str">
            <v xml:space="preserve"> Trường ĐH Kinh tế, ĐHQG Hà Nội</v>
          </cell>
          <cell r="AA81" t="str">
            <v>PGS.TS. Nguyễn Thanh Phương</v>
          </cell>
          <cell r="AB81" t="str">
            <v>TCNH</v>
          </cell>
          <cell r="AC81" t="str">
            <v>Học viện ngân hàng</v>
          </cell>
          <cell r="AD81" t="e">
            <v>#REF!</v>
          </cell>
          <cell r="AE81" t="e">
            <v>#REF!</v>
          </cell>
          <cell r="AG81" t="str">
            <v>3899 /QĐ-ĐHKT</v>
          </cell>
          <cell r="AH81" t="str">
            <v>ngày 20 tháng 12 năm 2019</v>
          </cell>
          <cell r="AJ81" t="str">
            <v>F</v>
          </cell>
          <cell r="AK81" t="str">
            <v>3899 /QĐ-ĐHKT</v>
          </cell>
          <cell r="AL81" t="str">
            <v>ngày 20 tháng 12 năm 2019</v>
          </cell>
          <cell r="AN81" t="str">
            <v>vannh794@gmail.com</v>
          </cell>
          <cell r="AO81" t="str">
            <v>0989468758</v>
          </cell>
          <cell r="AP81" t="str">
            <v>14h00</v>
          </cell>
          <cell r="AQ81" t="str">
            <v>ngày 8 tháng 1 năm 2020</v>
          </cell>
        </row>
        <row r="82">
          <cell r="A82" t="str">
            <v>Trương Thị Thu Hiền 29/05/1983</v>
          </cell>
          <cell r="B82" t="str">
            <v>Trương Thị Thu Hiền</v>
          </cell>
          <cell r="C82" t="str">
            <v>29/05/1983</v>
          </cell>
          <cell r="D82" t="str">
            <v>Thanh Hóa</v>
          </cell>
          <cell r="E82" t="str">
            <v>Nữ</v>
          </cell>
          <cell r="F82" t="str">
            <v>Tài chính - Ngân hàng</v>
          </cell>
          <cell r="G82" t="str">
            <v>QH-2017-E</v>
          </cell>
          <cell r="H82" t="str">
            <v>Tài chính - Ngân hàng</v>
          </cell>
          <cell r="I82">
            <v>60340201</v>
          </cell>
          <cell r="J82">
            <v>2</v>
          </cell>
          <cell r="K82" t="str">
            <v>Tài chính - Ngân hàng</v>
          </cell>
          <cell r="L82" t="str">
            <v>Nâng cao hiệu quả huy động vốn tại Ngân hàng TMCP Xuất Nhập Khẩu Việt Nam - Chi nhánh Ba Đình</v>
          </cell>
          <cell r="M82" t="str">
            <v>TS. Trần Trung Tuấn</v>
          </cell>
          <cell r="N82" t="str">
            <v xml:space="preserve"> Trường ĐH Kinh tế quốc dân</v>
          </cell>
          <cell r="O82" t="str">
            <v>PGS.TS. Lê Trung Thành</v>
          </cell>
          <cell r="P82" t="str">
            <v>TCNH</v>
          </cell>
          <cell r="Q82" t="str">
            <v xml:space="preserve"> Trường ĐH Kinh tế, ĐHQG Hà Nội</v>
          </cell>
          <cell r="R82" t="str">
            <v>PGS.TS. Nguyễn Thanh Phương</v>
          </cell>
          <cell r="S82" t="str">
            <v>TCNH</v>
          </cell>
          <cell r="T82" t="str">
            <v>Học viện ngân hàng</v>
          </cell>
          <cell r="U82" t="str">
            <v>PGS.TS. Nguyễn Văn Hiệu</v>
          </cell>
          <cell r="V82" t="str">
            <v>TCNH</v>
          </cell>
          <cell r="W82" t="str">
            <v>Trường Đại học Kinh tế - ĐHQGHN</v>
          </cell>
          <cell r="X82" t="str">
            <v>TS. Nguyễn Phú Hà</v>
          </cell>
          <cell r="Y82" t="str">
            <v>QTKD</v>
          </cell>
          <cell r="Z82" t="str">
            <v xml:space="preserve"> Trường ĐH Kinh tế, ĐHQG Hà Nội</v>
          </cell>
          <cell r="AA82" t="str">
            <v>TS. Đặng Công Hoàn</v>
          </cell>
          <cell r="AB82" t="str">
            <v>KTCT</v>
          </cell>
          <cell r="AC82" t="str">
            <v>Techcombank</v>
          </cell>
          <cell r="AD82" t="e">
            <v>#REF!</v>
          </cell>
          <cell r="AE82" t="e">
            <v>#REF!</v>
          </cell>
          <cell r="AG82" t="str">
            <v>3900 /QĐ-ĐHKT</v>
          </cell>
          <cell r="AH82" t="str">
            <v>ngày 20 tháng 12 năm 2019</v>
          </cell>
          <cell r="AJ82" t="str">
            <v>F</v>
          </cell>
          <cell r="AK82" t="str">
            <v>3900 /QĐ-ĐHKT</v>
          </cell>
          <cell r="AL82" t="str">
            <v>ngày 20 tháng 12 năm 2019</v>
          </cell>
          <cell r="AN82" t="str">
            <v>hien.ttthu83@gmail.com</v>
          </cell>
          <cell r="AO82" t="str">
            <v>0912777255</v>
          </cell>
          <cell r="AP82" t="str">
            <v>14h00</v>
          </cell>
          <cell r="AQ82" t="str">
            <v>ngày 8 tháng 1 năm 2020</v>
          </cell>
        </row>
        <row r="83">
          <cell r="A83" t="str">
            <v>Nguyễn Tiến Đạt 27/11/1995</v>
          </cell>
          <cell r="B83" t="str">
            <v>Nguyễn Tiến Đạt</v>
          </cell>
          <cell r="C83" t="str">
            <v>27/11/1995</v>
          </cell>
          <cell r="D83" t="str">
            <v>Hà Nội</v>
          </cell>
          <cell r="E83" t="str">
            <v>Nam</v>
          </cell>
          <cell r="F83" t="str">
            <v>Tài chính - Ngân hàng</v>
          </cell>
          <cell r="G83" t="str">
            <v>QH-2017-E</v>
          </cell>
          <cell r="H83" t="str">
            <v>Tài chính - Ngân hàng</v>
          </cell>
          <cell r="I83">
            <v>60340201</v>
          </cell>
          <cell r="J83">
            <v>3</v>
          </cell>
          <cell r="K83" t="str">
            <v>Tài chính - Ngân hàng</v>
          </cell>
          <cell r="L83" t="str">
            <v>Quản lý rủi ro tín dụng trong cho vay khách hàng doanh nghiệp tại Ngân hàng TMCP Bưu điện Liên Việt</v>
          </cell>
          <cell r="M83" t="str">
            <v>PGS. TS. Trần Thị Thanh Tú</v>
          </cell>
          <cell r="N83" t="str">
            <v xml:space="preserve"> Trường ĐH Kinh tế, ĐHQG Hà Nội</v>
          </cell>
          <cell r="O83" t="str">
            <v>PGS.TS. Trịnh Thị Hoa Mai</v>
          </cell>
          <cell r="P83" t="str">
            <v>KTCT</v>
          </cell>
          <cell r="Q83" t="str">
            <v>Nguyên cán bộ Trường ĐH Kinh tế, ĐHQG Hà Nội</v>
          </cell>
          <cell r="R83" t="str">
            <v>PGS.TS. Nguyễn Anh Tuấn</v>
          </cell>
          <cell r="S83" t="str">
            <v>KTQT</v>
          </cell>
          <cell r="T83" t="str">
            <v>Trường ĐHSP Thể dục Thể thao HN</v>
          </cell>
          <cell r="U83" t="str">
            <v>PGS.TS. Lê Hoàng Nga</v>
          </cell>
          <cell r="V83" t="str">
            <v>TCNH</v>
          </cell>
          <cell r="W83" t="str">
            <v>Trung tâm Nghiên cứu khoa học và Đào tạo chứng khoán</v>
          </cell>
          <cell r="X83" t="str">
            <v>TS. Nguyễn Thị Nhung</v>
          </cell>
          <cell r="Y83" t="str">
            <v>TCQT</v>
          </cell>
          <cell r="Z83" t="str">
            <v xml:space="preserve"> Trường ĐH Kinh tế, ĐHQG Hà Nội</v>
          </cell>
          <cell r="AA83" t="str">
            <v>TS. Đinh Thị Thanh Vân</v>
          </cell>
          <cell r="AB83" t="str">
            <v>TCNH</v>
          </cell>
          <cell r="AC83" t="str">
            <v xml:space="preserve"> Trường ĐH Kinh tế, ĐHQG Hà Nội</v>
          </cell>
          <cell r="AD83" t="e">
            <v>#REF!</v>
          </cell>
          <cell r="AE83" t="e">
            <v>#REF!</v>
          </cell>
          <cell r="AG83" t="str">
            <v>3901 /QĐ-ĐHKT</v>
          </cell>
          <cell r="AH83" t="str">
            <v>ngày 20 tháng 12 năm 2019</v>
          </cell>
          <cell r="AJ83" t="str">
            <v>F</v>
          </cell>
          <cell r="AK83" t="str">
            <v>3901 /QĐ-ĐHKT</v>
          </cell>
          <cell r="AL83" t="str">
            <v>ngày 20 tháng 12 năm 2019</v>
          </cell>
          <cell r="AN83" t="str">
            <v>tiendatchuvanan@gmail.com</v>
          </cell>
          <cell r="AO83" t="str">
            <v>0961581539</v>
          </cell>
          <cell r="AP83" t="str">
            <v>14h00</v>
          </cell>
          <cell r="AQ83" t="str">
            <v>ngày 8 tháng 1 năm 2020</v>
          </cell>
        </row>
        <row r="84">
          <cell r="A84" t="str">
            <v>Nguyễn Thị Mai Hương 22/09/1992</v>
          </cell>
          <cell r="B84" t="str">
            <v>Nguyễn Thị Mai Hương</v>
          </cell>
          <cell r="C84" t="str">
            <v>22/09/1992</v>
          </cell>
          <cell r="D84" t="str">
            <v>Thái Nguyên</v>
          </cell>
          <cell r="E84" t="str">
            <v>Nữ</v>
          </cell>
          <cell r="F84" t="str">
            <v>Tài chính - Ngân hàng</v>
          </cell>
          <cell r="G84" t="str">
            <v>QH-2017-E</v>
          </cell>
          <cell r="H84" t="str">
            <v>Tài chính - Ngân hàng</v>
          </cell>
          <cell r="I84">
            <v>60340201</v>
          </cell>
          <cell r="J84">
            <v>3</v>
          </cell>
          <cell r="K84" t="str">
            <v>Tài chính - Ngân hàng</v>
          </cell>
          <cell r="L84" t="str">
            <v>Quản trị rủi ro tín dụng theo BASEL II tại ngân hàng TMCP Đầu tư và Phát triển Việt Nam</v>
          </cell>
          <cell r="M84" t="str">
            <v>TS. Nguyễn Phú Hà</v>
          </cell>
          <cell r="N84" t="str">
            <v xml:space="preserve"> Trường ĐH Kinh tế, ĐHQG Hà Nội</v>
          </cell>
          <cell r="O84" t="str">
            <v>PGS.TS. Trịnh Thị Hoa Mai</v>
          </cell>
          <cell r="P84" t="str">
            <v>KTCT</v>
          </cell>
          <cell r="Q84" t="str">
            <v>Nguyên cán bộ Trường ĐH Kinh tế, ĐHQG Hà Nội</v>
          </cell>
          <cell r="R84" t="str">
            <v>TS. Đinh Thị Thanh Vân</v>
          </cell>
          <cell r="S84" t="str">
            <v>TCNH</v>
          </cell>
          <cell r="T84" t="str">
            <v xml:space="preserve"> Trường ĐH Kinh tế, ĐHQG Hà Nội</v>
          </cell>
          <cell r="U84" t="str">
            <v>PGS.TS. Lê Hoàng Nga</v>
          </cell>
          <cell r="V84" t="str">
            <v>TCNH</v>
          </cell>
          <cell r="W84" t="str">
            <v>Trung tâm Nghiên cứu khoa học và Đào tạo chứng khoán</v>
          </cell>
          <cell r="X84" t="str">
            <v>TS. Nguyễn Thị Nhung</v>
          </cell>
          <cell r="Y84" t="str">
            <v>TCQT</v>
          </cell>
          <cell r="Z84" t="str">
            <v xml:space="preserve"> Trường ĐH Kinh tế, ĐHQG Hà Nội</v>
          </cell>
          <cell r="AA84" t="str">
            <v>PGS.TS. Nguyễn Anh Tuấn</v>
          </cell>
          <cell r="AB84" t="str">
            <v>KTQT</v>
          </cell>
          <cell r="AC84" t="str">
            <v>Trường ĐHSP Thể dục Thể thao HN</v>
          </cell>
          <cell r="AD84" t="e">
            <v>#REF!</v>
          </cell>
          <cell r="AE84" t="e">
            <v>#REF!</v>
          </cell>
          <cell r="AG84" t="str">
            <v>3902 /QĐ-ĐHKT</v>
          </cell>
          <cell r="AH84" t="str">
            <v>ngày 20 tháng 12 năm 2019</v>
          </cell>
          <cell r="AJ84" t="str">
            <v>F</v>
          </cell>
          <cell r="AK84" t="str">
            <v>3902 /QĐ-ĐHKT</v>
          </cell>
          <cell r="AL84" t="str">
            <v>ngày 20 tháng 12 năm 2019</v>
          </cell>
          <cell r="AN84" t="str">
            <v>wind.mhm@gmail.com</v>
          </cell>
          <cell r="AO84" t="str">
            <v>0913894355</v>
          </cell>
          <cell r="AP84" t="str">
            <v>14h00</v>
          </cell>
          <cell r="AQ84" t="str">
            <v>ngày 8 tháng 1 năm 2020</v>
          </cell>
        </row>
        <row r="85">
          <cell r="A85" t="str">
            <v>Nguyễn Tiến Đạt 20/11/1991</v>
          </cell>
          <cell r="B85" t="str">
            <v>Nguyễn Tiến Đạt</v>
          </cell>
          <cell r="C85" t="str">
            <v>20/11/1991</v>
          </cell>
          <cell r="D85" t="str">
            <v>Hải Phòng</v>
          </cell>
          <cell r="E85" t="str">
            <v>Nam</v>
          </cell>
          <cell r="F85" t="str">
            <v>Tài chính - Ngân hàng</v>
          </cell>
          <cell r="G85" t="str">
            <v>QH-2017-E</v>
          </cell>
          <cell r="H85" t="str">
            <v>Tài chính - Ngân hàng</v>
          </cell>
          <cell r="I85">
            <v>60340201</v>
          </cell>
          <cell r="J85">
            <v>3</v>
          </cell>
          <cell r="K85" t="str">
            <v>Tài chính - Ngân hàng</v>
          </cell>
          <cell r="L85" t="str">
            <v>Thẩm định cho vay tại trung tâm thẩm định khách hàng cá nhân Ngân hàng TMCP Quân đội</v>
          </cell>
          <cell r="M85" t="str">
            <v>TS. Trịnh Thị Phan Lan</v>
          </cell>
          <cell r="N85" t="str">
            <v xml:space="preserve"> Trường ĐH Kinh tế, ĐHQG Hà Nội</v>
          </cell>
          <cell r="O85" t="str">
            <v>PGS.TS. Trịnh Thị Hoa Mai</v>
          </cell>
          <cell r="P85" t="str">
            <v>KTCT</v>
          </cell>
          <cell r="Q85" t="str">
            <v>Nguyên cán bộ Trường ĐH Kinh tế, ĐHQG Hà Nội</v>
          </cell>
          <cell r="R85" t="str">
            <v>PGS.TS. Lê Hoàng Nga</v>
          </cell>
          <cell r="S85" t="str">
            <v>TCNH</v>
          </cell>
          <cell r="T85" t="str">
            <v>Trung tâm Nghiên cứu khoa học và Đào tạo chứng khoán</v>
          </cell>
          <cell r="U85" t="str">
            <v>PGS.TS. Nguyễn Anh Tuấn</v>
          </cell>
          <cell r="V85" t="str">
            <v>KTQT</v>
          </cell>
          <cell r="W85" t="str">
            <v>Trường ĐHSP Thể dục Thể thao HN</v>
          </cell>
          <cell r="X85" t="str">
            <v>TS. Nguyễn Thị Nhung</v>
          </cell>
          <cell r="Y85" t="str">
            <v>TCQT</v>
          </cell>
          <cell r="Z85" t="str">
            <v xml:space="preserve"> Trường ĐH Kinh tế, ĐHQG Hà Nội</v>
          </cell>
          <cell r="AA85" t="str">
            <v>TS. Đinh Thị Thanh Vân</v>
          </cell>
          <cell r="AB85" t="str">
            <v>TCNH</v>
          </cell>
          <cell r="AC85" t="str">
            <v xml:space="preserve"> Trường ĐH Kinh tế, ĐHQG Hà Nội</v>
          </cell>
          <cell r="AD85" t="e">
            <v>#REF!</v>
          </cell>
          <cell r="AE85" t="e">
            <v>#REF!</v>
          </cell>
          <cell r="AG85" t="str">
            <v>3903 /QĐ-ĐHKT</v>
          </cell>
          <cell r="AH85" t="str">
            <v>ngày 20 tháng 12 năm 2019</v>
          </cell>
          <cell r="AJ85" t="str">
            <v>F</v>
          </cell>
          <cell r="AK85" t="str">
            <v>3903 /QĐ-ĐHKT</v>
          </cell>
          <cell r="AL85" t="str">
            <v>ngày 20 tháng 12 năm 2019</v>
          </cell>
          <cell r="AN85" t="str">
            <v>tiendatnhk12@gmail.com</v>
          </cell>
          <cell r="AO85" t="str">
            <v>0902103960</v>
          </cell>
          <cell r="AP85" t="str">
            <v>14h00</v>
          </cell>
          <cell r="AQ85" t="str">
            <v>ngày 8 tháng 1 năm 2020</v>
          </cell>
        </row>
        <row r="86">
          <cell r="A86" t="str">
            <v>Vương Hồng Trung 18/10/1982</v>
          </cell>
          <cell r="B86" t="str">
            <v>Vương Hồng Trung</v>
          </cell>
          <cell r="C86" t="str">
            <v>18/10/1982</v>
          </cell>
          <cell r="D86" t="str">
            <v>Hà Nội</v>
          </cell>
          <cell r="E86" t="str">
            <v>Nam</v>
          </cell>
          <cell r="F86" t="str">
            <v>Tài chính - Ngân hàng</v>
          </cell>
          <cell r="G86" t="str">
            <v>QH-2015-E</v>
          </cell>
          <cell r="H86" t="str">
            <v>Tài chính - Ngân hàng</v>
          </cell>
          <cell r="I86">
            <v>60340201</v>
          </cell>
          <cell r="J86">
            <v>3</v>
          </cell>
          <cell r="K86" t="str">
            <v>Tài chính - Ngân hàng</v>
          </cell>
          <cell r="L86" t="str">
            <v>Xử lý nợ xấu tại Ngân hàng TMCP Đầu tư và Phát triển Việt Nam - Chi nhánh Cầu Giấy</v>
          </cell>
          <cell r="M86" t="str">
            <v>TS. Nguyễn Mạnh Hùng</v>
          </cell>
          <cell r="N86" t="str">
            <v>Ngân hàng nhà nước Việt Nam</v>
          </cell>
          <cell r="O86" t="str">
            <v>PGS.TS. Trịnh Thị Hoa Mai</v>
          </cell>
          <cell r="P86" t="str">
            <v>KTCT</v>
          </cell>
          <cell r="Q86" t="str">
            <v>Nguyên cán bộ Trường ĐH Kinh tế, ĐHQG Hà Nội</v>
          </cell>
          <cell r="R86" t="str">
            <v>PGS.TS. Nguyễn Anh Tuấn</v>
          </cell>
          <cell r="S86" t="str">
            <v>KTQT</v>
          </cell>
          <cell r="T86" t="str">
            <v>Trường ĐHSP Thể dục Thể thao HN</v>
          </cell>
          <cell r="U86" t="str">
            <v>TS. Đinh Thị Thanh Vân</v>
          </cell>
          <cell r="V86" t="str">
            <v>TCNH</v>
          </cell>
          <cell r="W86" t="str">
            <v xml:space="preserve"> Trường ĐH Kinh tế, ĐHQG Hà Nội</v>
          </cell>
          <cell r="X86" t="str">
            <v>TS. Nguyễn Thị Nhung</v>
          </cell>
          <cell r="Y86" t="str">
            <v>TCQT</v>
          </cell>
          <cell r="Z86" t="str">
            <v xml:space="preserve"> Trường ĐH Kinh tế, ĐHQG Hà Nội</v>
          </cell>
          <cell r="AA86" t="str">
            <v>PGS.TS. Lê Hoàng Nga</v>
          </cell>
          <cell r="AB86" t="str">
            <v>TCNH</v>
          </cell>
          <cell r="AC86" t="str">
            <v>Trung tâm Nghiên cứu khoa học và Đào tạo chứng khoán</v>
          </cell>
          <cell r="AD86" t="e">
            <v>#REF!</v>
          </cell>
          <cell r="AE86" t="e">
            <v>#REF!</v>
          </cell>
          <cell r="AG86" t="str">
            <v>3904 /QĐ-ĐHKT</v>
          </cell>
          <cell r="AH86" t="str">
            <v>ngày 20 tháng 12 năm 2019</v>
          </cell>
          <cell r="AJ86" t="str">
            <v>F</v>
          </cell>
          <cell r="AK86" t="str">
            <v>3904 /QĐ-ĐHKT</v>
          </cell>
          <cell r="AL86" t="str">
            <v>ngày 20 tháng 12 năm 2019</v>
          </cell>
          <cell r="AN86" t="str">
            <v>trungvh.bidv@gmail.com</v>
          </cell>
          <cell r="AO86" t="str">
            <v>0977765666</v>
          </cell>
          <cell r="AP86" t="str">
            <v>14h00</v>
          </cell>
          <cell r="AQ86" t="str">
            <v>ngày 8 tháng 1 năm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anguyenhcma1@gmail.com" TargetMode="External"/><Relationship Id="rId2" Type="http://schemas.openxmlformats.org/officeDocument/2006/relationships/hyperlink" Target="mailto:bacnt91@gmail.com" TargetMode="External"/><Relationship Id="rId1" Type="http://schemas.openxmlformats.org/officeDocument/2006/relationships/hyperlink" Target="mailto:oanhlh29393@gmail.com" TargetMode="External"/><Relationship Id="rId6" Type="http://schemas.openxmlformats.org/officeDocument/2006/relationships/printerSettings" Target="../printerSettings/printerSettings1.bin"/><Relationship Id="rId5" Type="http://schemas.openxmlformats.org/officeDocument/2006/relationships/hyperlink" Target="mailto:hoangvanbinh2011@gmail.com" TargetMode="External"/><Relationship Id="rId4" Type="http://schemas.openxmlformats.org/officeDocument/2006/relationships/hyperlink" Target="mailto:nguyenthanhphuc@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anvt84@viettel.com" TargetMode="External"/><Relationship Id="rId18" Type="http://schemas.openxmlformats.org/officeDocument/2006/relationships/hyperlink" Target="mailto:thangdao.ktnn@gmail.com" TargetMode="External"/><Relationship Id="rId26" Type="http://schemas.openxmlformats.org/officeDocument/2006/relationships/hyperlink" Target="mailto:maithu94ulsa@gmail.com" TargetMode="External"/><Relationship Id="rId39" Type="http://schemas.openxmlformats.org/officeDocument/2006/relationships/hyperlink" Target="mailto:vunam1005@gmail.com" TargetMode="External"/><Relationship Id="rId21" Type="http://schemas.openxmlformats.org/officeDocument/2006/relationships/hyperlink" Target="mailto:nguyen.thian@sbvamc.vn" TargetMode="External"/><Relationship Id="rId34" Type="http://schemas.openxmlformats.org/officeDocument/2006/relationships/hyperlink" Target="mailto:nhunghien2012@yahoo.com" TargetMode="External"/><Relationship Id="rId42" Type="http://schemas.openxmlformats.org/officeDocument/2006/relationships/hyperlink" Target="mailto:lethimyle134@gmail.com" TargetMode="External"/><Relationship Id="rId47" Type="http://schemas.openxmlformats.org/officeDocument/2006/relationships/hyperlink" Target="mailto:nguyenvantuyen3103@gmail.com" TargetMode="External"/><Relationship Id="rId50" Type="http://schemas.openxmlformats.org/officeDocument/2006/relationships/hyperlink" Target="mailto:hoainguyenvnat@gmail.com" TargetMode="External"/><Relationship Id="rId55" Type="http://schemas.openxmlformats.org/officeDocument/2006/relationships/hyperlink" Target="mailto:phuong.pt6186@gmail.com" TargetMode="External"/><Relationship Id="rId7" Type="http://schemas.openxmlformats.org/officeDocument/2006/relationships/hyperlink" Target="mailto:longhoang279@gmail.com" TargetMode="External"/><Relationship Id="rId2" Type="http://schemas.openxmlformats.org/officeDocument/2006/relationships/hyperlink" Target="mailto:thaiph@vst.gov.vn" TargetMode="External"/><Relationship Id="rId16" Type="http://schemas.openxmlformats.org/officeDocument/2006/relationships/hyperlink" Target="mailto:hangbt91@gmail.com" TargetMode="External"/><Relationship Id="rId29" Type="http://schemas.openxmlformats.org/officeDocument/2006/relationships/hyperlink" Target="mailto:caohoanglinh88@gmail.com" TargetMode="External"/><Relationship Id="rId11" Type="http://schemas.openxmlformats.org/officeDocument/2006/relationships/hyperlink" Target="mailto:nguyenha0506@gmail.com" TargetMode="External"/><Relationship Id="rId24" Type="http://schemas.openxmlformats.org/officeDocument/2006/relationships/hyperlink" Target="mailto:hoanghung.vpub.2503@gmail.com" TargetMode="External"/><Relationship Id="rId32" Type="http://schemas.openxmlformats.org/officeDocument/2006/relationships/hyperlink" Target="mailto:vtthao97@gmail.com" TargetMode="External"/><Relationship Id="rId37" Type="http://schemas.openxmlformats.org/officeDocument/2006/relationships/hyperlink" Target="mailto:kimngancs90@gmail.com" TargetMode="External"/><Relationship Id="rId40" Type="http://schemas.openxmlformats.org/officeDocument/2006/relationships/hyperlink" Target="mailto:thaith2507@gmail.com" TargetMode="External"/><Relationship Id="rId45" Type="http://schemas.openxmlformats.org/officeDocument/2006/relationships/hyperlink" Target="mailto:hatuan8287@gmail.com" TargetMode="External"/><Relationship Id="rId53" Type="http://schemas.openxmlformats.org/officeDocument/2006/relationships/hyperlink" Target="mailto:xuandinh.new@gmail.com" TargetMode="External"/><Relationship Id="rId58" Type="http://schemas.openxmlformats.org/officeDocument/2006/relationships/hyperlink" Target="mailto:hoanguyenuebvnu@gmail.com" TargetMode="External"/><Relationship Id="rId5" Type="http://schemas.openxmlformats.org/officeDocument/2006/relationships/hyperlink" Target="mailto:sonlq@vietinbank.vn" TargetMode="External"/><Relationship Id="rId61" Type="http://schemas.openxmlformats.org/officeDocument/2006/relationships/printerSettings" Target="../printerSettings/printerSettings3.bin"/><Relationship Id="rId19" Type="http://schemas.openxmlformats.org/officeDocument/2006/relationships/hyperlink" Target="mailto:hanhph90@gmail.com" TargetMode="External"/><Relationship Id="rId14" Type="http://schemas.openxmlformats.org/officeDocument/2006/relationships/hyperlink" Target="mailto:tanthang175@gmail.com" TargetMode="External"/><Relationship Id="rId22" Type="http://schemas.openxmlformats.org/officeDocument/2006/relationships/hyperlink" Target="mailto:nguyenthuvan3392@gmail.com" TargetMode="External"/><Relationship Id="rId27" Type="http://schemas.openxmlformats.org/officeDocument/2006/relationships/hyperlink" Target="mailto:nhunglth1804@gmail.com" TargetMode="External"/><Relationship Id="rId30" Type="http://schemas.openxmlformats.org/officeDocument/2006/relationships/hyperlink" Target="mailto:linhnguyen993yb@gmail.com" TargetMode="External"/><Relationship Id="rId35" Type="http://schemas.openxmlformats.org/officeDocument/2006/relationships/hyperlink" Target="mailto:cuacatom66@gmail.com" TargetMode="External"/><Relationship Id="rId43" Type="http://schemas.openxmlformats.org/officeDocument/2006/relationships/hyperlink" Target="mailto:trungcaoanh@gmail.com" TargetMode="External"/><Relationship Id="rId48" Type="http://schemas.openxmlformats.org/officeDocument/2006/relationships/hyperlink" Target="mailto:beocon2204@gmail.com" TargetMode="External"/><Relationship Id="rId56" Type="http://schemas.openxmlformats.org/officeDocument/2006/relationships/hyperlink" Target="mailto:buiquoclan@gmail.com" TargetMode="External"/><Relationship Id="rId8" Type="http://schemas.openxmlformats.org/officeDocument/2006/relationships/hyperlink" Target="mailto:vietanh.tav@gmail.com" TargetMode="External"/><Relationship Id="rId51" Type="http://schemas.openxmlformats.org/officeDocument/2006/relationships/hyperlink" Target="mailto:thanhthuy.dove@gmail.com" TargetMode="External"/><Relationship Id="rId3" Type="http://schemas.openxmlformats.org/officeDocument/2006/relationships/hyperlink" Target="mailto:cuonglm26@gmail.com" TargetMode="External"/><Relationship Id="rId12" Type="http://schemas.openxmlformats.org/officeDocument/2006/relationships/hyperlink" Target="mailto:nhandlt@vst.gov.vn" TargetMode="External"/><Relationship Id="rId17" Type="http://schemas.openxmlformats.org/officeDocument/2006/relationships/hyperlink" Target="mailto:vuquynhphuong90@gmail.com" TargetMode="External"/><Relationship Id="rId25" Type="http://schemas.openxmlformats.org/officeDocument/2006/relationships/hyperlink" Target="mailto:namthanh.vn1312@gmail.com" TargetMode="External"/><Relationship Id="rId33" Type="http://schemas.openxmlformats.org/officeDocument/2006/relationships/hyperlink" Target="mailto:tungle2018@gmail.com" TargetMode="External"/><Relationship Id="rId38" Type="http://schemas.openxmlformats.org/officeDocument/2006/relationships/hyperlink" Target="mailto:haichinam84@gmail.com" TargetMode="External"/><Relationship Id="rId46" Type="http://schemas.openxmlformats.org/officeDocument/2006/relationships/hyperlink" Target="mailto:trankhanhvan94@gmail.com" TargetMode="External"/><Relationship Id="rId59" Type="http://schemas.openxmlformats.org/officeDocument/2006/relationships/hyperlink" Target="mailto:quyentranmanh@gmail.com" TargetMode="External"/><Relationship Id="rId20" Type="http://schemas.openxmlformats.org/officeDocument/2006/relationships/hyperlink" Target="mailto:nguyenhongml07@gmail.com" TargetMode="External"/><Relationship Id="rId41" Type="http://schemas.openxmlformats.org/officeDocument/2006/relationships/hyperlink" Target="mailto:scarlett6489@gmail.com" TargetMode="External"/><Relationship Id="rId54" Type="http://schemas.openxmlformats.org/officeDocument/2006/relationships/hyperlink" Target="mailto:hant12.win@gmail.com" TargetMode="External"/><Relationship Id="rId1" Type="http://schemas.openxmlformats.org/officeDocument/2006/relationships/hyperlink" Target="mailto:hieumt@vst.gov.vn" TargetMode="External"/><Relationship Id="rId6" Type="http://schemas.openxmlformats.org/officeDocument/2006/relationships/hyperlink" Target="mailto:vohuyphuongkt@gmail.com" TargetMode="External"/><Relationship Id="rId15" Type="http://schemas.openxmlformats.org/officeDocument/2006/relationships/hyperlink" Target="mailto:nguyenanhson1010@gmail.com" TargetMode="External"/><Relationship Id="rId23" Type="http://schemas.openxmlformats.org/officeDocument/2006/relationships/hyperlink" Target="mailto:truonglamtung92@gmail.com" TargetMode="External"/><Relationship Id="rId28" Type="http://schemas.openxmlformats.org/officeDocument/2006/relationships/hyperlink" Target="mailto:phuonglh03@gmail.com" TargetMode="External"/><Relationship Id="rId36" Type="http://schemas.openxmlformats.org/officeDocument/2006/relationships/hyperlink" Target="mailto:hailt@vnu.edu.vn" TargetMode="External"/><Relationship Id="rId49" Type="http://schemas.openxmlformats.org/officeDocument/2006/relationships/hyperlink" Target="mailto:hoanhson@gmail.com" TargetMode="External"/><Relationship Id="rId57" Type="http://schemas.openxmlformats.org/officeDocument/2006/relationships/hyperlink" Target="mailto:nguyenvanlam0291@gmail.com" TargetMode="External"/><Relationship Id="rId10" Type="http://schemas.openxmlformats.org/officeDocument/2006/relationships/hyperlink" Target="mailto:thaominh.vic@gmail.com" TargetMode="External"/><Relationship Id="rId31" Type="http://schemas.openxmlformats.org/officeDocument/2006/relationships/hyperlink" Target="mailto:thanhcongsocson@gmai.com" TargetMode="External"/><Relationship Id="rId44" Type="http://schemas.openxmlformats.org/officeDocument/2006/relationships/hyperlink" Target="mailto:honghaibvh@gmail.com" TargetMode="External"/><Relationship Id="rId52" Type="http://schemas.openxmlformats.org/officeDocument/2006/relationships/hyperlink" Target="mailto:mien1977@gmail.com" TargetMode="External"/><Relationship Id="rId60" Type="http://schemas.openxmlformats.org/officeDocument/2006/relationships/hyperlink" Target="mailto:nguyenminhchi.sbv@gmail.com" TargetMode="External"/><Relationship Id="rId4" Type="http://schemas.openxmlformats.org/officeDocument/2006/relationships/hyperlink" Target="mailto:hoangthuhuongnb@gmail.com" TargetMode="External"/><Relationship Id="rId9" Type="http://schemas.openxmlformats.org/officeDocument/2006/relationships/hyperlink" Target="mailto:tuantajindo@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anvt84@viettel.com" TargetMode="External"/><Relationship Id="rId18" Type="http://schemas.openxmlformats.org/officeDocument/2006/relationships/hyperlink" Target="mailto:thangdao.ktnn@gmail.com" TargetMode="External"/><Relationship Id="rId26" Type="http://schemas.openxmlformats.org/officeDocument/2006/relationships/hyperlink" Target="mailto:maithu94ulsa@gmail.com" TargetMode="External"/><Relationship Id="rId39" Type="http://schemas.openxmlformats.org/officeDocument/2006/relationships/hyperlink" Target="mailto:vunam1005@gmail.com" TargetMode="External"/><Relationship Id="rId21" Type="http://schemas.openxmlformats.org/officeDocument/2006/relationships/hyperlink" Target="mailto:nguyen.thian@sbvamc.vn" TargetMode="External"/><Relationship Id="rId34" Type="http://schemas.openxmlformats.org/officeDocument/2006/relationships/hyperlink" Target="mailto:nhunghien2012@yahoo.com" TargetMode="External"/><Relationship Id="rId42" Type="http://schemas.openxmlformats.org/officeDocument/2006/relationships/hyperlink" Target="mailto:lethimyle134@gmail.com" TargetMode="External"/><Relationship Id="rId47" Type="http://schemas.openxmlformats.org/officeDocument/2006/relationships/hyperlink" Target="mailto:nguyenvantuyen3103@gmail.com" TargetMode="External"/><Relationship Id="rId50" Type="http://schemas.openxmlformats.org/officeDocument/2006/relationships/hyperlink" Target="mailto:hoainguyenvnat@gmail.com" TargetMode="External"/><Relationship Id="rId55" Type="http://schemas.openxmlformats.org/officeDocument/2006/relationships/hyperlink" Target="mailto:phuong.pt6186@gmail.com" TargetMode="External"/><Relationship Id="rId7" Type="http://schemas.openxmlformats.org/officeDocument/2006/relationships/hyperlink" Target="mailto:longhoang279@gmail.com" TargetMode="External"/><Relationship Id="rId2" Type="http://schemas.openxmlformats.org/officeDocument/2006/relationships/hyperlink" Target="mailto:thaiph@vst.gov.vn" TargetMode="External"/><Relationship Id="rId16" Type="http://schemas.openxmlformats.org/officeDocument/2006/relationships/hyperlink" Target="mailto:hangbt91@gmail.com" TargetMode="External"/><Relationship Id="rId29" Type="http://schemas.openxmlformats.org/officeDocument/2006/relationships/hyperlink" Target="mailto:caohoanglinh88@gmail.com" TargetMode="External"/><Relationship Id="rId11" Type="http://schemas.openxmlformats.org/officeDocument/2006/relationships/hyperlink" Target="mailto:nguyenha0506@gmail.com" TargetMode="External"/><Relationship Id="rId24" Type="http://schemas.openxmlformats.org/officeDocument/2006/relationships/hyperlink" Target="mailto:hoanghung.vpub.2503@gmail.com" TargetMode="External"/><Relationship Id="rId32" Type="http://schemas.openxmlformats.org/officeDocument/2006/relationships/hyperlink" Target="mailto:vtthao97@gmail.com" TargetMode="External"/><Relationship Id="rId37" Type="http://schemas.openxmlformats.org/officeDocument/2006/relationships/hyperlink" Target="mailto:kimngancs90@gmail.com" TargetMode="External"/><Relationship Id="rId40" Type="http://schemas.openxmlformats.org/officeDocument/2006/relationships/hyperlink" Target="mailto:thaith2507@gmail.com" TargetMode="External"/><Relationship Id="rId45" Type="http://schemas.openxmlformats.org/officeDocument/2006/relationships/hyperlink" Target="mailto:hatuan8287@gmail.com" TargetMode="External"/><Relationship Id="rId53" Type="http://schemas.openxmlformats.org/officeDocument/2006/relationships/hyperlink" Target="mailto:xuandinh.new@gmail.com" TargetMode="External"/><Relationship Id="rId5" Type="http://schemas.openxmlformats.org/officeDocument/2006/relationships/hyperlink" Target="mailto:sonlq@vietinbank.vn" TargetMode="External"/><Relationship Id="rId10" Type="http://schemas.openxmlformats.org/officeDocument/2006/relationships/hyperlink" Target="mailto:thaominh.vic@gmail.com" TargetMode="External"/><Relationship Id="rId19" Type="http://schemas.openxmlformats.org/officeDocument/2006/relationships/hyperlink" Target="mailto:hanhph90@gmail.com" TargetMode="External"/><Relationship Id="rId31" Type="http://schemas.openxmlformats.org/officeDocument/2006/relationships/hyperlink" Target="mailto:thanhcongsocson@gmai.com" TargetMode="External"/><Relationship Id="rId44" Type="http://schemas.openxmlformats.org/officeDocument/2006/relationships/hyperlink" Target="mailto:honghaibvh@gmail.com" TargetMode="External"/><Relationship Id="rId52" Type="http://schemas.openxmlformats.org/officeDocument/2006/relationships/hyperlink" Target="mailto:mien1977@gmail.com" TargetMode="External"/><Relationship Id="rId4" Type="http://schemas.openxmlformats.org/officeDocument/2006/relationships/hyperlink" Target="mailto:hoangthuhuongnb@gmail.com" TargetMode="External"/><Relationship Id="rId9" Type="http://schemas.openxmlformats.org/officeDocument/2006/relationships/hyperlink" Target="mailto:tuantajindo@gmail.com" TargetMode="External"/><Relationship Id="rId14" Type="http://schemas.openxmlformats.org/officeDocument/2006/relationships/hyperlink" Target="mailto:tanthang175@gmail.com" TargetMode="External"/><Relationship Id="rId22" Type="http://schemas.openxmlformats.org/officeDocument/2006/relationships/hyperlink" Target="mailto:nguyenthuvan3392@gmail.com" TargetMode="External"/><Relationship Id="rId27" Type="http://schemas.openxmlformats.org/officeDocument/2006/relationships/hyperlink" Target="mailto:nhunglth1804@gmail.com" TargetMode="External"/><Relationship Id="rId30" Type="http://schemas.openxmlformats.org/officeDocument/2006/relationships/hyperlink" Target="mailto:linhnguyen993yb@gmail.com" TargetMode="External"/><Relationship Id="rId35" Type="http://schemas.openxmlformats.org/officeDocument/2006/relationships/hyperlink" Target="mailto:cuacatom66@gmail.com" TargetMode="External"/><Relationship Id="rId43" Type="http://schemas.openxmlformats.org/officeDocument/2006/relationships/hyperlink" Target="mailto:trungcaoanh@gmail.com" TargetMode="External"/><Relationship Id="rId48" Type="http://schemas.openxmlformats.org/officeDocument/2006/relationships/hyperlink" Target="mailto:beocon2204@gmail.com" TargetMode="External"/><Relationship Id="rId56" Type="http://schemas.openxmlformats.org/officeDocument/2006/relationships/printerSettings" Target="../printerSettings/printerSettings4.bin"/><Relationship Id="rId8" Type="http://schemas.openxmlformats.org/officeDocument/2006/relationships/hyperlink" Target="mailto:vietanh.tav@gmail.com" TargetMode="External"/><Relationship Id="rId51" Type="http://schemas.openxmlformats.org/officeDocument/2006/relationships/hyperlink" Target="mailto:thanhthuy.dove@gmail.com" TargetMode="External"/><Relationship Id="rId3" Type="http://schemas.openxmlformats.org/officeDocument/2006/relationships/hyperlink" Target="mailto:cuonglm26@gmail.com" TargetMode="External"/><Relationship Id="rId12" Type="http://schemas.openxmlformats.org/officeDocument/2006/relationships/hyperlink" Target="mailto:nhandlt@vst.gov.vn" TargetMode="External"/><Relationship Id="rId17" Type="http://schemas.openxmlformats.org/officeDocument/2006/relationships/hyperlink" Target="mailto:vuquynhphuong90@gmail.com" TargetMode="External"/><Relationship Id="rId25" Type="http://schemas.openxmlformats.org/officeDocument/2006/relationships/hyperlink" Target="mailto:namthanh.vn1312@gmail.com" TargetMode="External"/><Relationship Id="rId33" Type="http://schemas.openxmlformats.org/officeDocument/2006/relationships/hyperlink" Target="mailto:tungle2018@gmail.com" TargetMode="External"/><Relationship Id="rId38" Type="http://schemas.openxmlformats.org/officeDocument/2006/relationships/hyperlink" Target="mailto:haichinam84@gmail.com" TargetMode="External"/><Relationship Id="rId46" Type="http://schemas.openxmlformats.org/officeDocument/2006/relationships/hyperlink" Target="mailto:trankhanhvan94@gmail.com" TargetMode="External"/><Relationship Id="rId20" Type="http://schemas.openxmlformats.org/officeDocument/2006/relationships/hyperlink" Target="mailto:nguyenhongml07@gmail.com" TargetMode="External"/><Relationship Id="rId41" Type="http://schemas.openxmlformats.org/officeDocument/2006/relationships/hyperlink" Target="mailto:scarlett6489@gmail.com" TargetMode="External"/><Relationship Id="rId54" Type="http://schemas.openxmlformats.org/officeDocument/2006/relationships/hyperlink" Target="mailto:hant12.win@gmail.com" TargetMode="External"/><Relationship Id="rId1" Type="http://schemas.openxmlformats.org/officeDocument/2006/relationships/hyperlink" Target="mailto:hieumt@vst.gov.vn" TargetMode="External"/><Relationship Id="rId6" Type="http://schemas.openxmlformats.org/officeDocument/2006/relationships/hyperlink" Target="mailto:vohuyphuongkt@gmail.com" TargetMode="External"/><Relationship Id="rId15" Type="http://schemas.openxmlformats.org/officeDocument/2006/relationships/hyperlink" Target="mailto:nguyenanhson1010@gmail.com" TargetMode="External"/><Relationship Id="rId23" Type="http://schemas.openxmlformats.org/officeDocument/2006/relationships/hyperlink" Target="mailto:truonglamtung92@gmail.com" TargetMode="External"/><Relationship Id="rId28" Type="http://schemas.openxmlformats.org/officeDocument/2006/relationships/hyperlink" Target="mailto:phuonglh03@gmail.com" TargetMode="External"/><Relationship Id="rId36" Type="http://schemas.openxmlformats.org/officeDocument/2006/relationships/hyperlink" Target="mailto:hailt@vnu.edu.vn" TargetMode="External"/><Relationship Id="rId49" Type="http://schemas.openxmlformats.org/officeDocument/2006/relationships/hyperlink" Target="mailto:hoanhson@gmail.com"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mailto:hact90@gmail.com" TargetMode="External"/><Relationship Id="rId7" Type="http://schemas.openxmlformats.org/officeDocument/2006/relationships/hyperlink" Target="mailto:halh00000@gmail.com" TargetMode="External"/><Relationship Id="rId2" Type="http://schemas.openxmlformats.org/officeDocument/2006/relationships/hyperlink" Target="mailto:quanhoang1303@gmail.com" TargetMode="External"/><Relationship Id="rId1" Type="http://schemas.openxmlformats.org/officeDocument/2006/relationships/hyperlink" Target="mailto:thehaibg2013@gmail.com" TargetMode="External"/><Relationship Id="rId6" Type="http://schemas.openxmlformats.org/officeDocument/2006/relationships/hyperlink" Target="mailto:dongbn36a@gmail.com" TargetMode="External"/><Relationship Id="rId5" Type="http://schemas.openxmlformats.org/officeDocument/2006/relationships/hyperlink" Target="mailto:khoipdm1@gmail.com" TargetMode="External"/><Relationship Id="rId4" Type="http://schemas.openxmlformats.org/officeDocument/2006/relationships/hyperlink" Target="mailto:hoangthuynga136@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inhphuongbank@gmail.com" TargetMode="External"/><Relationship Id="rId7" Type="http://schemas.openxmlformats.org/officeDocument/2006/relationships/printerSettings" Target="../printerSettings/printerSettings6.bin"/><Relationship Id="rId2" Type="http://schemas.openxmlformats.org/officeDocument/2006/relationships/hyperlink" Target="mailto:quynguyen5689@gmail.com" TargetMode="External"/><Relationship Id="rId1" Type="http://schemas.openxmlformats.org/officeDocument/2006/relationships/hyperlink" Target="mailto:tadung8790@gmail.com" TargetMode="External"/><Relationship Id="rId6" Type="http://schemas.openxmlformats.org/officeDocument/2006/relationships/hyperlink" Target="mailto:kimtrung@vnu.edu.vn" TargetMode="External"/><Relationship Id="rId5" Type="http://schemas.openxmlformats.org/officeDocument/2006/relationships/hyperlink" Target="mailto:hien2263@gmail.com" TargetMode="External"/><Relationship Id="rId4" Type="http://schemas.openxmlformats.org/officeDocument/2006/relationships/hyperlink" Target="mailto:phuongthao12289@gmail.co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7.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8.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43"/>
  <sheetViews>
    <sheetView view="pageBreakPreview" topLeftCell="B1" zoomScale="55" zoomScaleNormal="55" zoomScaleSheetLayoutView="55" workbookViewId="0">
      <pane ySplit="6" topLeftCell="A7" activePane="bottomLeft" state="frozen"/>
      <selection activeCell="E1" sqref="E1"/>
      <selection pane="bottomLeft" activeCell="G16" sqref="G16"/>
    </sheetView>
  </sheetViews>
  <sheetFormatPr defaultRowHeight="15.75" x14ac:dyDescent="0.2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2" width="13.28515625" style="4" customWidth="1"/>
    <col min="13"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5" width="17.28515625" style="4" customWidth="1"/>
    <col min="36" max="16384" width="9.140625" style="4"/>
  </cols>
  <sheetData>
    <row r="1" spans="1:40" ht="20.25" customHeight="1" x14ac:dyDescent="0.25">
      <c r="B1" s="11" t="s">
        <v>10</v>
      </c>
      <c r="D1" s="9"/>
      <c r="E1" s="9"/>
    </row>
    <row r="2" spans="1:40" ht="19.5" customHeight="1" x14ac:dyDescent="0.25">
      <c r="B2" s="19" t="s">
        <v>9</v>
      </c>
      <c r="D2" s="9"/>
      <c r="E2" s="9"/>
    </row>
    <row r="3" spans="1:40" ht="21.75" customHeight="1" x14ac:dyDescent="0.25">
      <c r="D3" s="9"/>
      <c r="E3" s="9"/>
    </row>
    <row r="4" spans="1:40" s="11" customFormat="1" ht="51.75" customHeight="1" x14ac:dyDescent="0.3">
      <c r="B4" s="209" t="s">
        <v>800</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row>
    <row r="5" spans="1:40" s="11" customFormat="1" ht="17.25" customHeight="1" x14ac:dyDescent="0.3">
      <c r="B5" s="12"/>
      <c r="D5" s="13"/>
      <c r="E5" s="13"/>
      <c r="I5" s="24"/>
      <c r="O5" s="3"/>
      <c r="S5" s="14"/>
      <c r="U5" s="14"/>
      <c r="X5" s="24"/>
    </row>
    <row r="6" spans="1:40" s="11" customFormat="1" ht="128.25" customHeight="1" x14ac:dyDescent="0.25">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x14ac:dyDescent="0.25">
      <c r="A7" s="15" t="str">
        <f>TRIM(D7)&amp;" "&amp;TRIM(E7)&amp;" "&amp;TRIM(G7)</f>
        <v>Hồ Ngọc Anh 26/08/1987</v>
      </c>
      <c r="B7" s="17">
        <v>1</v>
      </c>
      <c r="C7" s="16">
        <f>VLOOKUP(A7,'[1]tong D1_2'!$C$7:$D$480,2,0)</f>
        <v>17058009</v>
      </c>
      <c r="D7" s="103" t="s">
        <v>833</v>
      </c>
      <c r="E7" s="104" t="s">
        <v>273</v>
      </c>
      <c r="F7" s="27"/>
      <c r="G7" s="102" t="s">
        <v>834</v>
      </c>
      <c r="H7" s="16" t="s">
        <v>54</v>
      </c>
      <c r="I7" s="16" t="str">
        <f>VLOOKUP(A7,'[1]tong D1_2'!$C$7:$F$480,4,0)</f>
        <v>Nam</v>
      </c>
      <c r="J7" s="17" t="s">
        <v>868</v>
      </c>
      <c r="K7" s="17" t="s">
        <v>151</v>
      </c>
      <c r="L7" s="17" t="s">
        <v>869</v>
      </c>
      <c r="M7" s="2"/>
      <c r="N7" s="2"/>
      <c r="O7" s="17" t="s">
        <v>843</v>
      </c>
      <c r="P7" s="17" t="s">
        <v>831</v>
      </c>
      <c r="Q7" s="17" t="s">
        <v>220</v>
      </c>
      <c r="R7" s="17" t="s">
        <v>853</v>
      </c>
      <c r="S7" s="2"/>
      <c r="T7" s="5"/>
      <c r="U7" s="6"/>
      <c r="V7" s="37"/>
      <c r="W7" s="2" t="s">
        <v>36</v>
      </c>
      <c r="X7" s="16" t="str">
        <f>VLOOKUP(A7,'[1]tong D1_2'!$C$7:$M$480,11,0)</f>
        <v>1969/QĐ-ĐHKT ngày 19/7/2017 của Hiệu trưởng Trường ĐHKT</v>
      </c>
      <c r="Y7" s="5" t="e">
        <f>VLOOKUP(A7,'[2]chen TL'!$D$2:$BD$20,53,0)</f>
        <v>#N/A</v>
      </c>
      <c r="Z7" s="2" t="e">
        <f>VLOOKUP(A7,'[2]chen TL'!$D$2:$R$10,15,0)</f>
        <v>#N/A</v>
      </c>
      <c r="AA7" s="2" t="e">
        <f>VLOOKUP(A7,'[2]chen TL'!$D$2:$U$10,18,0)</f>
        <v>#N/A</v>
      </c>
      <c r="AB7" s="2" t="e">
        <f>VLOOKUP(A7,'[2]chen TL'!$D$2:$X$10,21,0)</f>
        <v>#N/A</v>
      </c>
      <c r="AC7" s="2" t="e">
        <f>VLOOKUP(A7,'[2]chen TL'!$D$2:$AA$10,24,0)</f>
        <v>#N/A</v>
      </c>
      <c r="AD7" s="2" t="e">
        <f>VLOOKUP(A7,'[2]chen TL'!$D$2:$AD$10,27,0)</f>
        <v>#N/A</v>
      </c>
      <c r="AE7" s="2" t="e">
        <f>VLOOKUP(A7,'[2]chen TL'!$D$2:$AT$10,43,0)</f>
        <v>#N/A</v>
      </c>
      <c r="AF7" s="1" t="s">
        <v>858</v>
      </c>
      <c r="AG7" s="110" t="s">
        <v>859</v>
      </c>
      <c r="AH7" s="5"/>
      <c r="AI7" s="52"/>
      <c r="AJ7" s="52" t="str">
        <f>AG7&amp;","</f>
        <v>hnanh@vietinbank.vn,</v>
      </c>
      <c r="AK7" s="38"/>
      <c r="AL7" s="4" t="e">
        <f>VLOOKUP(A7,'[3]DS gui 6.9'!$A$19:$Q$44,17,0)</f>
        <v>#N/A</v>
      </c>
      <c r="AM7" s="4"/>
      <c r="AN7" s="18"/>
    </row>
    <row r="8" spans="1:40" s="11" customFormat="1" ht="101.25" customHeight="1" x14ac:dyDescent="0.25">
      <c r="A8" s="15" t="str">
        <f t="shared" ref="A8:A57" si="0">TRIM(D8)&amp;" "&amp;TRIM(E8)&amp;" "&amp;TRIM(G8)</f>
        <v>Nguyễn Mạnh Hà 13/06/1972</v>
      </c>
      <c r="B8" s="17">
        <v>2</v>
      </c>
      <c r="C8" s="16">
        <f>VLOOKUP(A8,'[1]tong D1_2'!$C$7:$D$480,2,0)</f>
        <v>17058014</v>
      </c>
      <c r="D8" s="103" t="s">
        <v>736</v>
      </c>
      <c r="E8" s="104" t="s">
        <v>412</v>
      </c>
      <c r="F8" s="27"/>
      <c r="G8" s="102" t="s">
        <v>835</v>
      </c>
      <c r="H8" s="16" t="s">
        <v>216</v>
      </c>
      <c r="I8" s="16" t="str">
        <f>VLOOKUP(A8,'[1]tong D1_2'!$C$7:$F$480,4,0)</f>
        <v>Nam</v>
      </c>
      <c r="J8" s="17" t="s">
        <v>868</v>
      </c>
      <c r="K8" s="17" t="s">
        <v>151</v>
      </c>
      <c r="L8" s="17" t="s">
        <v>869</v>
      </c>
      <c r="M8" s="2"/>
      <c r="N8" s="2"/>
      <c r="O8" s="17" t="s">
        <v>844</v>
      </c>
      <c r="P8" s="17" t="s">
        <v>845</v>
      </c>
      <c r="Q8" s="17" t="s">
        <v>846</v>
      </c>
      <c r="R8" s="17" t="s">
        <v>854</v>
      </c>
      <c r="S8" s="2"/>
      <c r="T8" s="5"/>
      <c r="U8" s="6"/>
      <c r="V8" s="37"/>
      <c r="W8" s="2" t="s">
        <v>36</v>
      </c>
      <c r="X8" s="16" t="str">
        <f>VLOOKUP(A8,'[1]tong D1_2'!$C$7:$M$480,11,0)</f>
        <v>1969/QĐ-ĐHKT ngày 19/7/2017 của Hiệu trưởng Trường ĐHKT</v>
      </c>
      <c r="Y8" s="5"/>
      <c r="Z8" s="2"/>
      <c r="AA8" s="2"/>
      <c r="AB8" s="2"/>
      <c r="AC8" s="2"/>
      <c r="AD8" s="2"/>
      <c r="AE8" s="2"/>
      <c r="AF8" s="1" t="s">
        <v>860</v>
      </c>
      <c r="AG8" s="110" t="s">
        <v>861</v>
      </c>
      <c r="AH8" s="5"/>
      <c r="AI8" s="52"/>
      <c r="AJ8" s="52" t="str">
        <f t="shared" ref="AJ8:AJ57" si="1">AG8&amp;","</f>
        <v>hanm2@bidv.com.vn,</v>
      </c>
      <c r="AK8" s="5"/>
      <c r="AL8" s="4" t="e">
        <f>VLOOKUP(A8,'[3]DS gui 6.9'!$A$19:$Q$44,17,0)</f>
        <v>#N/A</v>
      </c>
      <c r="AM8" s="4"/>
      <c r="AN8" s="4"/>
    </row>
    <row r="9" spans="1:40" ht="81" customHeight="1" x14ac:dyDescent="0.25">
      <c r="A9" s="15" t="str">
        <f t="shared" si="0"/>
        <v>Nguyễn Vương Huynh 11/06/1980</v>
      </c>
      <c r="B9" s="17">
        <v>3</v>
      </c>
      <c r="C9" s="16">
        <f>VLOOKUP(A9,'[1]tong D1_2'!$C$7:$D$480,2,0)</f>
        <v>17058023</v>
      </c>
      <c r="D9" s="103" t="s">
        <v>836</v>
      </c>
      <c r="E9" s="104" t="s">
        <v>837</v>
      </c>
      <c r="F9" s="27"/>
      <c r="G9" s="35" t="s">
        <v>838</v>
      </c>
      <c r="H9" s="16" t="s">
        <v>468</v>
      </c>
      <c r="I9" s="16" t="str">
        <f>VLOOKUP(A9,'[1]tong D1_2'!$C$7:$F$480,4,0)</f>
        <v>Nam</v>
      </c>
      <c r="J9" s="17" t="s">
        <v>868</v>
      </c>
      <c r="K9" s="17" t="s">
        <v>151</v>
      </c>
      <c r="L9" s="17" t="s">
        <v>869</v>
      </c>
      <c r="M9" s="2"/>
      <c r="N9" s="2"/>
      <c r="O9" s="17" t="s">
        <v>847</v>
      </c>
      <c r="P9" s="17" t="s">
        <v>848</v>
      </c>
      <c r="Q9" s="17" t="s">
        <v>849</v>
      </c>
      <c r="R9" s="17" t="s">
        <v>855</v>
      </c>
      <c r="S9" s="2"/>
      <c r="T9" s="5"/>
      <c r="U9" s="6"/>
      <c r="V9" s="37"/>
      <c r="W9" s="2" t="s">
        <v>36</v>
      </c>
      <c r="X9" s="16" t="str">
        <f>VLOOKUP(A9,'[1]tong D1_2'!$C$7:$M$480,11,0)</f>
        <v>1969/QĐ-ĐHKT ngày 19/7/2017 của Hiệu trưởng Trường ĐHKT</v>
      </c>
      <c r="Y9" s="5"/>
      <c r="Z9" s="2"/>
      <c r="AA9" s="2"/>
      <c r="AB9" s="2"/>
      <c r="AC9" s="2"/>
      <c r="AD9" s="2"/>
      <c r="AE9" s="2"/>
      <c r="AF9" s="1" t="s">
        <v>862</v>
      </c>
      <c r="AG9" s="110" t="s">
        <v>863</v>
      </c>
      <c r="AH9" s="5"/>
      <c r="AI9" s="52"/>
      <c r="AJ9" s="52" t="str">
        <f t="shared" si="1"/>
        <v>nguyenvuonghuynh@gmail.com,</v>
      </c>
      <c r="AK9" s="5"/>
      <c r="AL9" s="4" t="e">
        <f>VLOOKUP(A9,'[3]DS gui 6.9'!$A$19:$Q$44,17,0)</f>
        <v>#N/A</v>
      </c>
    </row>
    <row r="10" spans="1:40" ht="81" customHeight="1" x14ac:dyDescent="0.25">
      <c r="A10" s="15" t="str">
        <f t="shared" si="0"/>
        <v>Trần Diệu Hương 10/10/1981</v>
      </c>
      <c r="B10" s="17">
        <v>4</v>
      </c>
      <c r="C10" s="16">
        <f>VLOOKUP(A10,'[1]tong D1_2'!$C$7:$D$480,2,0)</f>
        <v>17058025</v>
      </c>
      <c r="D10" s="103" t="s">
        <v>839</v>
      </c>
      <c r="E10" s="104" t="s">
        <v>330</v>
      </c>
      <c r="F10" s="27"/>
      <c r="G10" s="35" t="s">
        <v>840</v>
      </c>
      <c r="H10" s="16" t="s">
        <v>472</v>
      </c>
      <c r="I10" s="16" t="str">
        <f>VLOOKUP(A10,'[1]tong D1_2'!$C$7:$F$480,4,0)</f>
        <v>Nữ</v>
      </c>
      <c r="J10" s="17" t="s">
        <v>868</v>
      </c>
      <c r="K10" s="17" t="s">
        <v>151</v>
      </c>
      <c r="L10" s="17" t="s">
        <v>869</v>
      </c>
      <c r="M10" s="2"/>
      <c r="N10" s="2"/>
      <c r="O10" s="17" t="s">
        <v>850</v>
      </c>
      <c r="P10" s="17" t="s">
        <v>792</v>
      </c>
      <c r="Q10" s="17" t="s">
        <v>220</v>
      </c>
      <c r="R10" s="17" t="s">
        <v>856</v>
      </c>
      <c r="S10" s="2"/>
      <c r="T10" s="5"/>
      <c r="U10" s="6"/>
      <c r="V10" s="37"/>
      <c r="W10" s="2" t="s">
        <v>36</v>
      </c>
      <c r="X10" s="16" t="str">
        <f>VLOOKUP(A10,'[1]tong D1_2'!$C$7:$M$480,11,0)</f>
        <v>1969/QĐ-ĐHKT ngày 19/7/2017 của Hiệu trưởng Trường ĐHKT</v>
      </c>
      <c r="Y10" s="5"/>
      <c r="Z10" s="2"/>
      <c r="AA10" s="2"/>
      <c r="AB10" s="2"/>
      <c r="AC10" s="2"/>
      <c r="AD10" s="2"/>
      <c r="AE10" s="2"/>
      <c r="AF10" s="1" t="s">
        <v>864</v>
      </c>
      <c r="AG10" s="110" t="s">
        <v>865</v>
      </c>
      <c r="AH10" s="5"/>
      <c r="AI10" s="52"/>
      <c r="AJ10" s="52" t="str">
        <f t="shared" si="1"/>
        <v>huongtd.halong1981@gmail.com,</v>
      </c>
      <c r="AK10" s="5"/>
      <c r="AL10" s="4" t="e">
        <f>VLOOKUP(A10,'[3]DS gui 6.9'!$A$7:$J$110,10,0)</f>
        <v>#N/A</v>
      </c>
    </row>
    <row r="11" spans="1:40" ht="81" customHeight="1" x14ac:dyDescent="0.25">
      <c r="A11" s="15" t="str">
        <f t="shared" si="0"/>
        <v>Đỗ Thị Bích Mai 29/04/1978</v>
      </c>
      <c r="B11" s="17">
        <v>5</v>
      </c>
      <c r="C11" s="16">
        <v>17058218</v>
      </c>
      <c r="D11" s="103" t="s">
        <v>841</v>
      </c>
      <c r="E11" s="104" t="s">
        <v>236</v>
      </c>
      <c r="F11" s="27"/>
      <c r="G11" s="35" t="s">
        <v>842</v>
      </c>
      <c r="H11" s="16" t="s">
        <v>638</v>
      </c>
      <c r="I11" s="16" t="s">
        <v>149</v>
      </c>
      <c r="J11" s="17" t="s">
        <v>868</v>
      </c>
      <c r="K11" s="17" t="s">
        <v>151</v>
      </c>
      <c r="L11" s="17" t="s">
        <v>869</v>
      </c>
      <c r="M11" s="2"/>
      <c r="N11" s="2"/>
      <c r="O11" s="17" t="s">
        <v>851</v>
      </c>
      <c r="P11" s="17" t="s">
        <v>852</v>
      </c>
      <c r="Q11" s="17" t="s">
        <v>220</v>
      </c>
      <c r="R11" s="17" t="s">
        <v>857</v>
      </c>
      <c r="S11" s="2"/>
      <c r="T11" s="5"/>
      <c r="U11" s="6"/>
      <c r="V11" s="37"/>
      <c r="W11" s="2" t="s">
        <v>36</v>
      </c>
      <c r="X11" s="16" t="str">
        <f>VLOOKUP(A11,'[1]tong D1_2'!$C$7:$M$480,11,0)</f>
        <v>1969/QĐ-ĐHKT ngày 19/7/2017 của Hiệu trưởng Trường ĐHKT</v>
      </c>
      <c r="Y11" s="5"/>
      <c r="Z11" s="2"/>
      <c r="AA11" s="2"/>
      <c r="AB11" s="2"/>
      <c r="AC11" s="2"/>
      <c r="AD11" s="2"/>
      <c r="AE11" s="2"/>
      <c r="AF11" s="1" t="s">
        <v>866</v>
      </c>
      <c r="AG11" s="110" t="s">
        <v>867</v>
      </c>
      <c r="AH11" s="5"/>
      <c r="AI11" s="52"/>
      <c r="AJ11" s="52" t="str">
        <f t="shared" si="1"/>
        <v>maidtb@vietinbank.vn,</v>
      </c>
      <c r="AK11" s="5"/>
      <c r="AL11" s="4" t="e">
        <f>VLOOKUP(A11,'[3]DS gui 6.9'!$A$7:$J$110,10,0)</f>
        <v>#N/A</v>
      </c>
    </row>
    <row r="12" spans="1:40" ht="81" customHeight="1" x14ac:dyDescent="0.25">
      <c r="A12" s="15" t="str">
        <f t="shared" si="0"/>
        <v>Mai Thị Phương 02/09/1986</v>
      </c>
      <c r="B12" s="17">
        <v>8</v>
      </c>
      <c r="C12" s="16">
        <f>VLOOKUP(A12,'[1]tong D1_2'!$C$7:$D$480,2,0)</f>
        <v>17058035</v>
      </c>
      <c r="D12" s="103" t="s">
        <v>875</v>
      </c>
      <c r="E12" s="104" t="s">
        <v>184</v>
      </c>
      <c r="F12" s="27"/>
      <c r="G12" s="35" t="s">
        <v>876</v>
      </c>
      <c r="H12" s="16" t="str">
        <f>VLOOKUP(A12,'[1]tong D1_2'!$C$7:$H$480,6,0)</f>
        <v>Thanh Hóa</v>
      </c>
      <c r="I12" s="16" t="str">
        <f>VLOOKUP(A12,'[1]tong D1_2'!$C$7:$F$480,4,0)</f>
        <v>Nữ</v>
      </c>
      <c r="J12" s="17" t="e">
        <f>VLOOKUP(A12,'[4]fie nguon'!$C$2:$H$265,6,0)</f>
        <v>#N/A</v>
      </c>
      <c r="K12" s="17" t="e">
        <f>VLOOKUP(A12,'[4]fie nguon'!$C$2:$J$265,8,0)</f>
        <v>#N/A</v>
      </c>
      <c r="L12" s="17" t="e">
        <f>VLOOKUP(A12,'[4]fie nguon'!$C$2:$I$265,7,0)</f>
        <v>#N/A</v>
      </c>
      <c r="M12" s="2"/>
      <c r="N12" s="2"/>
      <c r="O12" s="17" t="e">
        <f>VLOOKUP(A12,'[4]fie nguon'!$C$2:$L$265,10,0)</f>
        <v>#N/A</v>
      </c>
      <c r="P12" s="17" t="e">
        <f>VLOOKUP(A12,'[4]fie nguon'!$C$2:$N$265,12,0)</f>
        <v>#N/A</v>
      </c>
      <c r="Q12" s="17" t="e">
        <f>VLOOKUP(A12,'[4]fie nguon'!$C$2:$O$265,13,0)</f>
        <v>#N/A</v>
      </c>
      <c r="R12" s="17" t="e">
        <f>VLOOKUP(A12,'[4]fie nguon'!$C$2:$T$265,18,0)</f>
        <v>#N/A</v>
      </c>
      <c r="S12" s="2"/>
      <c r="T12" s="5"/>
      <c r="U12" s="6"/>
      <c r="V12" s="37"/>
      <c r="W12" s="2" t="s">
        <v>108</v>
      </c>
      <c r="X12" s="16" t="str">
        <f>VLOOKUP(A12,'[1]tong D1_2'!$C$7:$M$480,11,0)</f>
        <v>1969/QĐ-ĐHKT ngày 19/7/2017 của Hiệu trưởng Trường ĐHKT</v>
      </c>
      <c r="Y12" s="5"/>
      <c r="Z12" s="2"/>
      <c r="AA12" s="2"/>
      <c r="AB12" s="2"/>
      <c r="AC12" s="2"/>
      <c r="AD12" s="2"/>
      <c r="AE12" s="2"/>
      <c r="AF12" s="1"/>
      <c r="AG12" s="110"/>
      <c r="AH12" s="5"/>
      <c r="AI12" s="52"/>
      <c r="AJ12" s="52" t="str">
        <f t="shared" si="1"/>
        <v>,</v>
      </c>
      <c r="AK12" s="5"/>
      <c r="AL12" s="4" t="e">
        <f>VLOOKUP(A12,'[3]DS gui 6.9'!$A$7:$J$110,10,0)</f>
        <v>#N/A</v>
      </c>
    </row>
    <row r="13" spans="1:40" ht="81" customHeight="1" x14ac:dyDescent="0.25">
      <c r="A13" s="15" t="str">
        <f t="shared" si="0"/>
        <v>Nguyễn Thị Hồng Mai 19/09/1973</v>
      </c>
      <c r="B13" s="17">
        <v>13</v>
      </c>
      <c r="C13" s="16">
        <f>VLOOKUP(A13,'[1]tong D1_2'!$C$7:$D$480,2,0)</f>
        <v>17058032</v>
      </c>
      <c r="D13" s="103" t="s">
        <v>832</v>
      </c>
      <c r="E13" s="104" t="s">
        <v>236</v>
      </c>
      <c r="F13" s="27"/>
      <c r="G13" s="35" t="s">
        <v>877</v>
      </c>
      <c r="H13" s="16" t="str">
        <f>VLOOKUP(A13,'[1]tong D1_2'!$C$7:$H$480,6,0)</f>
        <v>Hà Nội</v>
      </c>
      <c r="I13" s="16" t="str">
        <f>VLOOKUP(A13,'[1]tong D1_2'!$C$7:$F$480,4,0)</f>
        <v>Nữ</v>
      </c>
      <c r="J13" s="17" t="e">
        <f>VLOOKUP(A13,'[4]fie nguon'!$C$2:$H$265,6,0)</f>
        <v>#N/A</v>
      </c>
      <c r="K13" s="17" t="e">
        <f>VLOOKUP(A13,'[4]fie nguon'!$C$2:$J$265,8,0)</f>
        <v>#N/A</v>
      </c>
      <c r="L13" s="17" t="e">
        <f>VLOOKUP(A13,'[4]fie nguon'!$C$2:$I$265,7,0)</f>
        <v>#N/A</v>
      </c>
      <c r="M13" s="2"/>
      <c r="N13" s="2"/>
      <c r="O13" s="17" t="e">
        <f>VLOOKUP(A13,'[4]fie nguon'!$C$2:$L$265,10,0)</f>
        <v>#N/A</v>
      </c>
      <c r="P13" s="17" t="e">
        <f>VLOOKUP(A13,'[4]fie nguon'!$C$2:$N$265,12,0)</f>
        <v>#N/A</v>
      </c>
      <c r="Q13" s="17" t="e">
        <f>VLOOKUP(A13,'[4]fie nguon'!$C$2:$O$265,13,0)</f>
        <v>#N/A</v>
      </c>
      <c r="R13" s="17" t="e">
        <f>VLOOKUP(A13,'[4]fie nguon'!$C$2:$T$265,18,0)</f>
        <v>#N/A</v>
      </c>
      <c r="S13" s="2"/>
      <c r="T13" s="2"/>
      <c r="U13" s="6"/>
      <c r="V13" s="37"/>
      <c r="W13" s="2" t="s">
        <v>108</v>
      </c>
      <c r="X13" s="16" t="str">
        <f>VLOOKUP(A13,'[1]tong D1_2'!$C$7:$M$480,11,0)</f>
        <v>1969/QĐ-ĐHKT ngày 19/7/2017 của Hiệu trưởng Trường ĐHKT</v>
      </c>
      <c r="Y13" s="5"/>
      <c r="Z13" s="2"/>
      <c r="AA13" s="2"/>
      <c r="AB13" s="2"/>
      <c r="AC13" s="2"/>
      <c r="AD13" s="2"/>
      <c r="AE13" s="2"/>
      <c r="AF13" s="1"/>
      <c r="AG13" s="110"/>
      <c r="AH13" s="5"/>
      <c r="AI13" s="52"/>
      <c r="AJ13" s="52" t="str">
        <f t="shared" si="1"/>
        <v>,</v>
      </c>
      <c r="AK13" s="5"/>
      <c r="AL13" s="4" t="e">
        <f>VLOOKUP(A13,'[3]DS gui 6.9'!$A$7:$J$110,10,0)</f>
        <v>#N/A</v>
      </c>
    </row>
    <row r="14" spans="1:40" ht="93" customHeight="1" x14ac:dyDescent="0.25">
      <c r="A14" s="15" t="str">
        <f t="shared" si="0"/>
        <v>Nguyễn Thị Thu 12/10/1974</v>
      </c>
      <c r="B14" s="17">
        <v>14</v>
      </c>
      <c r="C14" s="16">
        <f>VLOOKUP(A14,'[1]tong D1_2'!$C$7:$D$480,2,0)</f>
        <v>17058039</v>
      </c>
      <c r="D14" s="103" t="s">
        <v>179</v>
      </c>
      <c r="E14" s="104" t="s">
        <v>878</v>
      </c>
      <c r="F14" s="27"/>
      <c r="G14" s="35" t="s">
        <v>879</v>
      </c>
      <c r="H14" s="16" t="str">
        <f>VLOOKUP(A14,'[1]tong D1_2'!$C$7:$H$480,6,0)</f>
        <v>Thái Bình</v>
      </c>
      <c r="I14" s="16" t="str">
        <f>VLOOKUP(A14,'[1]tong D1_2'!$C$7:$F$480,4,0)</f>
        <v>Nữ</v>
      </c>
      <c r="J14" s="17" t="e">
        <f>VLOOKUP(A14,'[4]fie nguon'!$C$2:$H$265,6,0)</f>
        <v>#N/A</v>
      </c>
      <c r="K14" s="17" t="e">
        <f>VLOOKUP(A14,'[4]fie nguon'!$C$2:$J$265,8,0)</f>
        <v>#N/A</v>
      </c>
      <c r="L14" s="17" t="e">
        <f>VLOOKUP(A14,'[4]fie nguon'!$C$2:$I$265,7,0)</f>
        <v>#N/A</v>
      </c>
      <c r="M14" s="2"/>
      <c r="N14" s="2"/>
      <c r="O14" s="17" t="e">
        <f>VLOOKUP(A14,'[4]fie nguon'!$C$2:$L$265,10,0)</f>
        <v>#N/A</v>
      </c>
      <c r="P14" s="17" t="e">
        <f>VLOOKUP(A14,'[4]fie nguon'!$C$2:$N$265,12,0)</f>
        <v>#N/A</v>
      </c>
      <c r="Q14" s="17" t="e">
        <f>VLOOKUP(A14,'[4]fie nguon'!$C$2:$O$265,13,0)</f>
        <v>#N/A</v>
      </c>
      <c r="R14" s="17" t="e">
        <f>VLOOKUP(A14,'[4]fie nguon'!$C$2:$T$265,18,0)</f>
        <v>#N/A</v>
      </c>
      <c r="S14" s="2"/>
      <c r="T14" s="2"/>
      <c r="U14" s="6"/>
      <c r="V14" s="37"/>
      <c r="W14" s="2" t="s">
        <v>36</v>
      </c>
      <c r="X14" s="16" t="str">
        <f>VLOOKUP(A14,'[1]tong D1_2'!$C$7:$M$480,11,0)</f>
        <v>1969/QĐ-ĐHKT ngày 19/7/2017 của Hiệu trưởng Trường ĐHKT</v>
      </c>
      <c r="Y14" s="5"/>
      <c r="Z14" s="2"/>
      <c r="AA14" s="2"/>
      <c r="AB14" s="2"/>
      <c r="AC14" s="2"/>
      <c r="AD14" s="2"/>
      <c r="AE14" s="2"/>
      <c r="AF14" s="1"/>
      <c r="AG14" s="110"/>
      <c r="AH14" s="5"/>
      <c r="AI14" s="52"/>
      <c r="AJ14" s="52" t="str">
        <f t="shared" si="1"/>
        <v>,</v>
      </c>
      <c r="AK14" s="5"/>
      <c r="AL14" s="4" t="e">
        <f>VLOOKUP(A14,'[3]DS gui 6.9'!$A$7:$J$110,10,0)</f>
        <v>#N/A</v>
      </c>
    </row>
    <row r="15" spans="1:40" ht="87.75" customHeight="1" x14ac:dyDescent="0.25">
      <c r="A15" s="15" t="str">
        <f t="shared" si="0"/>
        <v>Lưu Mạnh Hùng 28/06/1985</v>
      </c>
      <c r="B15" s="17">
        <v>16</v>
      </c>
      <c r="C15" s="16">
        <f>VLOOKUP(A15,'[1]tong D1_2'!$C$7:$D$480,2,0)</f>
        <v>17058024</v>
      </c>
      <c r="D15" s="103" t="s">
        <v>880</v>
      </c>
      <c r="E15" s="104" t="s">
        <v>143</v>
      </c>
      <c r="F15" s="27"/>
      <c r="G15" s="35" t="s">
        <v>881</v>
      </c>
      <c r="H15" s="16" t="str">
        <f>VLOOKUP(A15,'[1]tong D1_2'!$C$7:$H$480,6,0)</f>
        <v>Thái Bình</v>
      </c>
      <c r="I15" s="16" t="str">
        <f>VLOOKUP(A15,'[1]tong D1_2'!$C$7:$F$480,4,0)</f>
        <v>Nam</v>
      </c>
      <c r="J15" s="17" t="e">
        <f>VLOOKUP(A15,'[4]fie nguon'!$C$2:$H$265,6,0)</f>
        <v>#N/A</v>
      </c>
      <c r="K15" s="17" t="e">
        <f>VLOOKUP(A15,'[4]fie nguon'!$C$2:$J$265,8,0)</f>
        <v>#N/A</v>
      </c>
      <c r="L15" s="17" t="e">
        <f>VLOOKUP(A15,'[4]fie nguon'!$C$2:$I$265,7,0)</f>
        <v>#N/A</v>
      </c>
      <c r="M15" s="2"/>
      <c r="N15" s="2"/>
      <c r="O15" s="17" t="e">
        <f>VLOOKUP(A15,'[4]fie nguon'!$C$2:$L$265,10,0)</f>
        <v>#N/A</v>
      </c>
      <c r="P15" s="17" t="e">
        <f>VLOOKUP(A15,'[4]fie nguon'!$C$2:$N$265,12,0)</f>
        <v>#N/A</v>
      </c>
      <c r="Q15" s="17" t="e">
        <f>VLOOKUP(A15,'[4]fie nguon'!$C$2:$O$265,13,0)</f>
        <v>#N/A</v>
      </c>
      <c r="R15" s="17" t="e">
        <f>VLOOKUP(A15,'[4]fie nguon'!$C$2:$T$265,18,0)</f>
        <v>#N/A</v>
      </c>
      <c r="S15" s="2"/>
      <c r="T15" s="2"/>
      <c r="U15" s="6"/>
      <c r="V15" s="37"/>
      <c r="W15" s="2" t="s">
        <v>36</v>
      </c>
      <c r="X15" s="16" t="str">
        <f>VLOOKUP(A15,'[1]tong D1_2'!$C$7:$M$480,11,0)</f>
        <v>1969/QĐ-ĐHKT ngày 19/7/2017 của Hiệu trưởng Trường ĐHKT</v>
      </c>
      <c r="Y15" s="5"/>
      <c r="Z15" s="2"/>
      <c r="AA15" s="2"/>
      <c r="AB15" s="2"/>
      <c r="AC15" s="2"/>
      <c r="AD15" s="2"/>
      <c r="AE15" s="2"/>
      <c r="AF15" s="1"/>
      <c r="AG15" s="110"/>
      <c r="AH15" s="5"/>
      <c r="AI15" s="52"/>
      <c r="AJ15" s="52" t="str">
        <f t="shared" si="1"/>
        <v>,</v>
      </c>
      <c r="AK15" s="5"/>
      <c r="AL15" s="4" t="e">
        <f>VLOOKUP(A15,'[3]DS gui 6.9'!$A$7:$J$110,10,0)</f>
        <v>#N/A</v>
      </c>
    </row>
    <row r="16" spans="1:40" ht="86.25" customHeight="1" x14ac:dyDescent="0.25">
      <c r="A16" s="15" t="str">
        <f t="shared" si="0"/>
        <v>Nguyễn Tiến Dũng 21/05/1979</v>
      </c>
      <c r="B16" s="17">
        <v>17</v>
      </c>
      <c r="C16" s="16" t="e">
        <f>VLOOKUP(A16,'[1]tong D1_2'!$C$7:$D$480,2,0)</f>
        <v>#N/A</v>
      </c>
      <c r="D16" s="103" t="s">
        <v>99</v>
      </c>
      <c r="E16" s="104" t="s">
        <v>335</v>
      </c>
      <c r="F16" s="27"/>
      <c r="G16" s="35" t="s">
        <v>882</v>
      </c>
      <c r="H16" s="16" t="e">
        <f>VLOOKUP(A16,'[1]tong D1_2'!$C$7:$H$480,6,0)</f>
        <v>#N/A</v>
      </c>
      <c r="I16" s="16" t="e">
        <f>VLOOKUP(A16,'[1]tong D1_2'!$C$7:$F$480,4,0)</f>
        <v>#N/A</v>
      </c>
      <c r="J16" s="17" t="e">
        <f>VLOOKUP(A16,'[4]fie nguon'!$C$2:$H$265,6,0)</f>
        <v>#N/A</v>
      </c>
      <c r="K16" s="17" t="e">
        <f>VLOOKUP(A16,'[4]fie nguon'!$C$2:$J$265,8,0)</f>
        <v>#N/A</v>
      </c>
      <c r="L16" s="17" t="e">
        <f>VLOOKUP(A16,'[4]fie nguon'!$C$2:$I$265,7,0)</f>
        <v>#N/A</v>
      </c>
      <c r="M16" s="2"/>
      <c r="N16" s="2"/>
      <c r="O16" s="17" t="e">
        <f>VLOOKUP(A16,'[4]fie nguon'!$C$2:$L$265,10,0)</f>
        <v>#N/A</v>
      </c>
      <c r="P16" s="17" t="e">
        <f>VLOOKUP(A16,'[4]fie nguon'!$C$2:$N$265,12,0)</f>
        <v>#N/A</v>
      </c>
      <c r="Q16" s="17" t="e">
        <f>VLOOKUP(A16,'[4]fie nguon'!$C$2:$O$265,13,0)</f>
        <v>#N/A</v>
      </c>
      <c r="R16" s="17" t="e">
        <f>VLOOKUP(A16,'[4]fie nguon'!$C$2:$T$265,18,0)</f>
        <v>#N/A</v>
      </c>
      <c r="S16" s="2"/>
      <c r="T16" s="2"/>
      <c r="U16" s="6"/>
      <c r="V16" s="37"/>
      <c r="W16" s="2" t="s">
        <v>36</v>
      </c>
      <c r="X16" s="16" t="e">
        <f>VLOOKUP(A16,'[1]tong D1_2'!$C$7:$M$480,11,0)</f>
        <v>#N/A</v>
      </c>
      <c r="Y16" s="5"/>
      <c r="Z16" s="2"/>
      <c r="AA16" s="2"/>
      <c r="AB16" s="2"/>
      <c r="AC16" s="2"/>
      <c r="AD16" s="2"/>
      <c r="AE16" s="2"/>
      <c r="AF16" s="106"/>
      <c r="AG16" s="115"/>
      <c r="AH16" s="105"/>
      <c r="AI16" s="111"/>
      <c r="AJ16" s="52" t="str">
        <f t="shared" si="1"/>
        <v>,</v>
      </c>
      <c r="AK16" s="5"/>
      <c r="AL16" s="4" t="e">
        <f>VLOOKUP(A16,'[3]DS gui 6.9'!$A$7:$J$110,10,0)</f>
        <v>#N/A</v>
      </c>
    </row>
    <row r="17" spans="1:38" ht="78" customHeight="1" x14ac:dyDescent="0.25">
      <c r="A17" s="15" t="str">
        <f t="shared" si="0"/>
        <v xml:space="preserve">  </v>
      </c>
      <c r="B17" s="17">
        <v>19</v>
      </c>
      <c r="C17" s="16" t="e">
        <f>VLOOKUP(A17,'[1]tong D1_2'!$C$7:$D$480,2,0)</f>
        <v>#N/A</v>
      </c>
      <c r="D17" s="103"/>
      <c r="E17" s="104"/>
      <c r="F17" s="27"/>
      <c r="G17" s="35"/>
      <c r="H17" s="16" t="e">
        <f>VLOOKUP(A17,'[1]tong D1_2'!$C$7:$H$480,6,0)</f>
        <v>#N/A</v>
      </c>
      <c r="I17" s="16" t="e">
        <f>VLOOKUP(A17,'[1]tong D1_2'!$C$7:$F$480,4,0)</f>
        <v>#N/A</v>
      </c>
      <c r="J17" s="17" t="e">
        <f>VLOOKUP(A17,'[4]fie nguon'!$C$2:$H$265,6,0)</f>
        <v>#N/A</v>
      </c>
      <c r="K17" s="17" t="e">
        <f>VLOOKUP(A17,'[4]fie nguon'!$C$2:$J$265,8,0)</f>
        <v>#N/A</v>
      </c>
      <c r="L17" s="17" t="e">
        <f>VLOOKUP(A17,'[4]fie nguon'!$C$2:$I$265,7,0)</f>
        <v>#N/A</v>
      </c>
      <c r="M17" s="2"/>
      <c r="N17" s="2"/>
      <c r="O17" s="17" t="e">
        <f>VLOOKUP(A17,'[4]fie nguon'!$C$2:$L$265,10,0)</f>
        <v>#N/A</v>
      </c>
      <c r="P17" s="17" t="e">
        <f>VLOOKUP(A17,'[4]fie nguon'!$C$2:$N$265,12,0)</f>
        <v>#N/A</v>
      </c>
      <c r="Q17" s="17" t="e">
        <f>VLOOKUP(A17,'[4]fie nguon'!$C$2:$O$265,13,0)</f>
        <v>#N/A</v>
      </c>
      <c r="R17" s="17" t="e">
        <f>VLOOKUP(A17,'[4]fie nguon'!$C$2:$T$265,18,0)</f>
        <v>#N/A</v>
      </c>
      <c r="S17" s="2"/>
      <c r="T17" s="2"/>
      <c r="U17" s="6"/>
      <c r="V17" s="37"/>
      <c r="W17" s="2" t="s">
        <v>108</v>
      </c>
      <c r="X17" s="16" t="e">
        <f>VLOOKUP(A17,'[1]tong D1_2'!$C$7:$M$480,11,0)</f>
        <v>#N/A</v>
      </c>
      <c r="Y17" s="5"/>
      <c r="Z17" s="2"/>
      <c r="AA17" s="2"/>
      <c r="AB17" s="2"/>
      <c r="AC17" s="2"/>
      <c r="AD17" s="2"/>
      <c r="AE17" s="2"/>
      <c r="AF17" s="1"/>
      <c r="AG17" s="110"/>
      <c r="AH17" s="5"/>
      <c r="AI17" s="52"/>
      <c r="AJ17" s="52" t="str">
        <f t="shared" si="1"/>
        <v>,</v>
      </c>
      <c r="AK17" s="5"/>
      <c r="AL17" s="4">
        <f>VLOOKUP(A17,'[3]DS gui 6.9'!$A$19:$Q$44,17,0)</f>
        <v>0</v>
      </c>
    </row>
    <row r="18" spans="1:38" ht="75.75" customHeight="1" x14ac:dyDescent="0.25">
      <c r="A18" s="15" t="str">
        <f t="shared" si="0"/>
        <v xml:space="preserve">  </v>
      </c>
      <c r="B18" s="17">
        <v>20</v>
      </c>
      <c r="C18" s="16" t="e">
        <f>VLOOKUP(A18,'[1]tong D1_2'!$C$7:$D$480,2,0)</f>
        <v>#N/A</v>
      </c>
      <c r="D18" s="103"/>
      <c r="E18" s="104"/>
      <c r="F18" s="27"/>
      <c r="G18" s="35"/>
      <c r="H18" s="16" t="e">
        <f>VLOOKUP(A18,'[1]tong D1_2'!$C$7:$H$480,6,0)</f>
        <v>#N/A</v>
      </c>
      <c r="I18" s="16" t="e">
        <f>VLOOKUP(A18,'[1]tong D1_2'!$C$7:$F$480,4,0)</f>
        <v>#N/A</v>
      </c>
      <c r="J18" s="17" t="e">
        <f>VLOOKUP(A18,'[4]fie nguon'!$C$2:$H$265,6,0)</f>
        <v>#N/A</v>
      </c>
      <c r="K18" s="17" t="e">
        <f>VLOOKUP(A18,'[4]fie nguon'!$C$2:$J$265,8,0)</f>
        <v>#N/A</v>
      </c>
      <c r="L18" s="17" t="e">
        <f>VLOOKUP(A18,'[4]fie nguon'!$C$2:$I$265,7,0)</f>
        <v>#N/A</v>
      </c>
      <c r="M18" s="2"/>
      <c r="N18" s="2"/>
      <c r="O18" s="17" t="e">
        <f>VLOOKUP(A18,'[4]fie nguon'!$C$2:$L$265,10,0)</f>
        <v>#N/A</v>
      </c>
      <c r="P18" s="17" t="e">
        <f>VLOOKUP(A18,'[4]fie nguon'!$C$2:$N$265,12,0)</f>
        <v>#N/A</v>
      </c>
      <c r="Q18" s="17" t="e">
        <f>VLOOKUP(A18,'[4]fie nguon'!$C$2:$O$265,13,0)</f>
        <v>#N/A</v>
      </c>
      <c r="R18" s="17" t="e">
        <f>VLOOKUP(A18,'[4]fie nguon'!$C$2:$T$265,18,0)</f>
        <v>#N/A</v>
      </c>
      <c r="S18" s="2"/>
      <c r="T18" s="5"/>
      <c r="U18" s="6"/>
      <c r="V18" s="37"/>
      <c r="W18" s="2" t="s">
        <v>36</v>
      </c>
      <c r="X18" s="16" t="e">
        <f>VLOOKUP(A18,'[1]tong D1_2'!$C$7:$M$480,11,0)</f>
        <v>#N/A</v>
      </c>
      <c r="Y18" s="5"/>
      <c r="Z18" s="2"/>
      <c r="AA18" s="2"/>
      <c r="AB18" s="2"/>
      <c r="AC18" s="2"/>
      <c r="AD18" s="2"/>
      <c r="AE18" s="2"/>
      <c r="AF18" s="1"/>
      <c r="AG18" s="110"/>
      <c r="AH18" s="5"/>
      <c r="AI18" s="52"/>
      <c r="AJ18" s="52" t="str">
        <f t="shared" si="1"/>
        <v>,</v>
      </c>
      <c r="AK18" s="5"/>
      <c r="AL18" s="4">
        <f>VLOOKUP(A18,'[3]DS gui 6.9'!$A$19:$Q$44,17,0)</f>
        <v>0</v>
      </c>
    </row>
    <row r="19" spans="1:38" ht="64.5" customHeight="1" x14ac:dyDescent="0.25">
      <c r="A19" s="15" t="str">
        <f t="shared" si="0"/>
        <v xml:space="preserve">  </v>
      </c>
      <c r="B19" s="17">
        <v>23</v>
      </c>
      <c r="C19" s="16" t="e">
        <f>VLOOKUP(A19,'[1]tong D1_2'!$C$7:$D$480,2,0)</f>
        <v>#N/A</v>
      </c>
      <c r="D19" s="103"/>
      <c r="E19" s="104"/>
      <c r="F19" s="27"/>
      <c r="G19" s="35"/>
      <c r="H19" s="16" t="e">
        <f>VLOOKUP(A19,'[1]tong D1_2'!$C$7:$H$480,6,0)</f>
        <v>#N/A</v>
      </c>
      <c r="I19" s="16" t="e">
        <f>VLOOKUP(A19,'[1]tong D1_2'!$C$7:$F$480,4,0)</f>
        <v>#N/A</v>
      </c>
      <c r="J19" s="17" t="e">
        <f>VLOOKUP(A19,'[4]fie nguon'!$C$2:$H$265,6,0)</f>
        <v>#N/A</v>
      </c>
      <c r="K19" s="17" t="e">
        <f>VLOOKUP(A19,'[4]fie nguon'!$C$2:$J$265,8,0)</f>
        <v>#N/A</v>
      </c>
      <c r="L19" s="17" t="e">
        <f>VLOOKUP(A19,'[4]fie nguon'!$C$2:$I$265,7,0)</f>
        <v>#N/A</v>
      </c>
      <c r="M19" s="2"/>
      <c r="N19" s="2"/>
      <c r="O19" s="17" t="e">
        <f>VLOOKUP(A19,'[4]fie nguon'!$C$2:$L$265,10,0)</f>
        <v>#N/A</v>
      </c>
      <c r="P19" s="17" t="e">
        <f>VLOOKUP(A19,'[4]fie nguon'!$C$2:$N$265,12,0)</f>
        <v>#N/A</v>
      </c>
      <c r="Q19" s="17" t="e">
        <f>VLOOKUP(A19,'[4]fie nguon'!$C$2:$O$265,13,0)</f>
        <v>#N/A</v>
      </c>
      <c r="R19" s="17" t="e">
        <f>VLOOKUP(A19,'[4]fie nguon'!$C$2:$T$265,18,0)</f>
        <v>#N/A</v>
      </c>
      <c r="S19" s="2"/>
      <c r="T19" s="5"/>
      <c r="U19" s="6"/>
      <c r="V19" s="37"/>
      <c r="W19" s="2" t="s">
        <v>36</v>
      </c>
      <c r="X19" s="16" t="e">
        <f>VLOOKUP(A19,'[1]tong D1_2'!$C$7:$M$480,11,0)</f>
        <v>#N/A</v>
      </c>
      <c r="Y19" s="5"/>
      <c r="Z19" s="2"/>
      <c r="AA19" s="2"/>
      <c r="AB19" s="2"/>
      <c r="AC19" s="2"/>
      <c r="AD19" s="2"/>
      <c r="AE19" s="2"/>
      <c r="AF19" s="1"/>
      <c r="AG19" s="110"/>
      <c r="AH19" s="5"/>
      <c r="AI19" s="52"/>
      <c r="AJ19" s="52" t="str">
        <f t="shared" si="1"/>
        <v>,</v>
      </c>
      <c r="AK19" s="5"/>
      <c r="AL19" s="4">
        <f>VLOOKUP(A19,'[3]DS gui 6.9'!$A$7:$J$110,10,0)</f>
        <v>0</v>
      </c>
    </row>
    <row r="20" spans="1:38" ht="81" customHeight="1" x14ac:dyDescent="0.25">
      <c r="A20" s="15" t="str">
        <f t="shared" si="0"/>
        <v xml:space="preserve">  </v>
      </c>
      <c r="B20" s="17">
        <v>24</v>
      </c>
      <c r="C20" s="16" t="e">
        <f>VLOOKUP(A20,'[1]tong D1_2'!$C$7:$D$480,2,0)</f>
        <v>#N/A</v>
      </c>
      <c r="D20" s="103"/>
      <c r="E20" s="104"/>
      <c r="F20" s="27"/>
      <c r="G20" s="35"/>
      <c r="H20" s="16" t="e">
        <f>VLOOKUP(A20,'[1]tong D1_2'!$C$7:$H$480,6,0)</f>
        <v>#N/A</v>
      </c>
      <c r="I20" s="16" t="e">
        <f>VLOOKUP(A20,'[1]tong D1_2'!$C$7:$F$480,4,0)</f>
        <v>#N/A</v>
      </c>
      <c r="J20" s="17" t="e">
        <f>VLOOKUP(A20,'[4]fie nguon'!$C$2:$H$265,6,0)</f>
        <v>#N/A</v>
      </c>
      <c r="K20" s="17" t="e">
        <f>VLOOKUP(A20,'[4]fie nguon'!$C$2:$J$265,8,0)</f>
        <v>#N/A</v>
      </c>
      <c r="L20" s="17" t="e">
        <f>VLOOKUP(A20,'[4]fie nguon'!$C$2:$I$265,7,0)</f>
        <v>#N/A</v>
      </c>
      <c r="M20" s="2"/>
      <c r="N20" s="2"/>
      <c r="O20" s="17" t="e">
        <f>VLOOKUP(A20,'[4]fie nguon'!$C$2:$L$265,10,0)</f>
        <v>#N/A</v>
      </c>
      <c r="P20" s="17" t="e">
        <f>VLOOKUP(A20,'[4]fie nguon'!$C$2:$N$265,12,0)</f>
        <v>#N/A</v>
      </c>
      <c r="Q20" s="17" t="e">
        <f>VLOOKUP(A20,'[4]fie nguon'!$C$2:$O$265,13,0)</f>
        <v>#N/A</v>
      </c>
      <c r="R20" s="17" t="e">
        <f>VLOOKUP(A20,'[4]fie nguon'!$C$2:$T$265,18,0)</f>
        <v>#N/A</v>
      </c>
      <c r="S20" s="2"/>
      <c r="T20" s="5"/>
      <c r="U20" s="6"/>
      <c r="V20" s="37"/>
      <c r="W20" s="2" t="s">
        <v>36</v>
      </c>
      <c r="X20" s="16" t="e">
        <f>VLOOKUP(A20,'[1]tong D1_2'!$C$7:$M$480,11,0)</f>
        <v>#N/A</v>
      </c>
      <c r="Y20" s="5"/>
      <c r="Z20" s="2"/>
      <c r="AA20" s="2"/>
      <c r="AB20" s="2"/>
      <c r="AC20" s="2"/>
      <c r="AD20" s="2"/>
      <c r="AE20" s="2"/>
      <c r="AF20" s="1"/>
      <c r="AG20" s="110"/>
      <c r="AH20" s="5"/>
      <c r="AI20" s="52"/>
      <c r="AJ20" s="52" t="str">
        <f t="shared" si="1"/>
        <v>,</v>
      </c>
      <c r="AK20" s="5"/>
      <c r="AL20" s="4">
        <f>VLOOKUP(A20,'[3]DS gui 6.9'!$A$7:$J$110,10,0)</f>
        <v>0</v>
      </c>
    </row>
    <row r="21" spans="1:38" ht="78" customHeight="1" x14ac:dyDescent="0.25">
      <c r="A21" s="15" t="str">
        <f t="shared" si="0"/>
        <v xml:space="preserve">  </v>
      </c>
      <c r="B21" s="17">
        <v>25</v>
      </c>
      <c r="C21" s="16" t="e">
        <f>VLOOKUP(A21,'[1]tong D1_2'!$C$7:$D$480,2,0)</f>
        <v>#N/A</v>
      </c>
      <c r="D21" s="103"/>
      <c r="E21" s="104"/>
      <c r="F21" s="27"/>
      <c r="G21" s="35"/>
      <c r="H21" s="16" t="e">
        <f>VLOOKUP(A21,'[1]tong D1_2'!$C$7:$H$480,6,0)</f>
        <v>#N/A</v>
      </c>
      <c r="I21" s="16" t="e">
        <f>VLOOKUP(A21,'[1]tong D1_2'!$C$7:$F$480,4,0)</f>
        <v>#N/A</v>
      </c>
      <c r="J21" s="17" t="e">
        <f>VLOOKUP(A21,'[4]fie nguon'!$C$2:$H$265,6,0)</f>
        <v>#N/A</v>
      </c>
      <c r="K21" s="17" t="e">
        <f>VLOOKUP(A21,'[4]fie nguon'!$C$2:$J$265,8,0)</f>
        <v>#N/A</v>
      </c>
      <c r="L21" s="17" t="e">
        <f>VLOOKUP(A21,'[4]fie nguon'!$C$2:$I$265,7,0)</f>
        <v>#N/A</v>
      </c>
      <c r="M21" s="2"/>
      <c r="N21" s="2"/>
      <c r="O21" s="17" t="e">
        <f>VLOOKUP(A21,'[4]fie nguon'!$C$2:$L$265,10,0)</f>
        <v>#N/A</v>
      </c>
      <c r="P21" s="17" t="e">
        <f>VLOOKUP(A21,'[4]fie nguon'!$C$2:$N$265,12,0)</f>
        <v>#N/A</v>
      </c>
      <c r="Q21" s="17" t="e">
        <f>VLOOKUP(A21,'[4]fie nguon'!$C$2:$O$265,13,0)</f>
        <v>#N/A</v>
      </c>
      <c r="R21" s="17" t="e">
        <f>VLOOKUP(A21,'[4]fie nguon'!$C$2:$T$265,18,0)</f>
        <v>#N/A</v>
      </c>
      <c r="S21" s="2"/>
      <c r="T21" s="5"/>
      <c r="U21" s="6"/>
      <c r="V21" s="37"/>
      <c r="W21" s="2" t="s">
        <v>36</v>
      </c>
      <c r="X21" s="16" t="e">
        <f>VLOOKUP(A21,'[1]tong D1_2'!$C$7:$M$480,11,0)</f>
        <v>#N/A</v>
      </c>
      <c r="Y21" s="5"/>
      <c r="Z21" s="2"/>
      <c r="AA21" s="2"/>
      <c r="AB21" s="2"/>
      <c r="AC21" s="2"/>
      <c r="AD21" s="2"/>
      <c r="AE21" s="2"/>
      <c r="AF21" s="1"/>
      <c r="AG21" s="110"/>
      <c r="AH21" s="5"/>
      <c r="AI21" s="52"/>
      <c r="AJ21" s="52" t="str">
        <f t="shared" si="1"/>
        <v>,</v>
      </c>
      <c r="AK21" s="5"/>
      <c r="AL21" s="4">
        <f>VLOOKUP(A21,'[3]DS gui 6.9'!$A$7:$J$110,10,0)</f>
        <v>0</v>
      </c>
    </row>
    <row r="22" spans="1:38" ht="87.75" customHeight="1" x14ac:dyDescent="0.25">
      <c r="A22" s="15" t="str">
        <f t="shared" si="0"/>
        <v xml:space="preserve">  </v>
      </c>
      <c r="B22" s="17">
        <v>26</v>
      </c>
      <c r="C22" s="16" t="e">
        <f>VLOOKUP(A22,'[1]tong D1_2'!$C$7:$D$480,2,0)</f>
        <v>#N/A</v>
      </c>
      <c r="D22" s="103"/>
      <c r="E22" s="104"/>
      <c r="F22" s="27"/>
      <c r="G22" s="35"/>
      <c r="H22" s="16" t="e">
        <f>VLOOKUP(A22,'[1]tong D1_2'!$C$7:$H$480,6,0)</f>
        <v>#N/A</v>
      </c>
      <c r="I22" s="16" t="e">
        <f>VLOOKUP(A22,'[1]tong D1_2'!$C$7:$F$480,4,0)</f>
        <v>#N/A</v>
      </c>
      <c r="J22" s="17" t="e">
        <f>VLOOKUP(A22,'[4]fie nguon'!$C$2:$H$265,6,0)</f>
        <v>#N/A</v>
      </c>
      <c r="K22" s="17" t="e">
        <f>VLOOKUP(A22,'[4]fie nguon'!$C$2:$J$265,8,0)</f>
        <v>#N/A</v>
      </c>
      <c r="L22" s="17" t="e">
        <f>VLOOKUP(A22,'[4]fie nguon'!$C$2:$I$265,7,0)</f>
        <v>#N/A</v>
      </c>
      <c r="M22" s="2"/>
      <c r="N22" s="2"/>
      <c r="O22" s="17" t="e">
        <f>VLOOKUP(A22,'[4]fie nguon'!$C$2:$L$265,10,0)</f>
        <v>#N/A</v>
      </c>
      <c r="P22" s="17" t="e">
        <f>VLOOKUP(A22,'[4]fie nguon'!$C$2:$N$265,12,0)</f>
        <v>#N/A</v>
      </c>
      <c r="Q22" s="17" t="e">
        <f>VLOOKUP(A22,'[4]fie nguon'!$C$2:$O$265,13,0)</f>
        <v>#N/A</v>
      </c>
      <c r="R22" s="17" t="e">
        <f>VLOOKUP(A22,'[4]fie nguon'!$C$2:$T$265,18,0)</f>
        <v>#N/A</v>
      </c>
      <c r="S22" s="2"/>
      <c r="T22" s="5"/>
      <c r="U22" s="6"/>
      <c r="V22" s="37"/>
      <c r="W22" s="2" t="s">
        <v>36</v>
      </c>
      <c r="X22" s="16" t="e">
        <f>VLOOKUP(A22,'[1]tong D1_2'!$C$7:$M$480,11,0)</f>
        <v>#N/A</v>
      </c>
      <c r="Y22" s="5"/>
      <c r="Z22" s="2"/>
      <c r="AA22" s="2"/>
      <c r="AB22" s="2"/>
      <c r="AC22" s="2"/>
      <c r="AD22" s="2"/>
      <c r="AE22" s="2"/>
      <c r="AF22" s="1"/>
      <c r="AG22" s="110"/>
      <c r="AH22" s="5"/>
      <c r="AI22" s="52"/>
      <c r="AJ22" s="52" t="str">
        <f t="shared" si="1"/>
        <v>,</v>
      </c>
      <c r="AK22" s="5"/>
      <c r="AL22" s="4">
        <f>VLOOKUP(A22,'[3]DS gui 6.9'!$A$7:$J$110,10,0)</f>
        <v>0</v>
      </c>
    </row>
    <row r="23" spans="1:38" ht="104.25" customHeight="1" x14ac:dyDescent="0.25">
      <c r="A23" s="15" t="str">
        <f t="shared" si="0"/>
        <v xml:space="preserve">  </v>
      </c>
      <c r="B23" s="17">
        <v>29</v>
      </c>
      <c r="C23" s="16" t="e">
        <f>VLOOKUP(A23,'[1]tong D1_2'!$C$7:$D$480,2,0)</f>
        <v>#N/A</v>
      </c>
      <c r="D23" s="103"/>
      <c r="E23" s="104"/>
      <c r="F23" s="27"/>
      <c r="G23" s="35"/>
      <c r="H23" s="16" t="e">
        <f>VLOOKUP(A23,'[1]tong D1_2'!$C$7:$H$480,6,0)</f>
        <v>#N/A</v>
      </c>
      <c r="I23" s="16" t="e">
        <f>VLOOKUP(A23,'[1]tong D1_2'!$C$7:$F$480,4,0)</f>
        <v>#N/A</v>
      </c>
      <c r="J23" s="17" t="e">
        <f>VLOOKUP(A23,'[4]fie nguon'!$C$2:$H$265,6,0)</f>
        <v>#N/A</v>
      </c>
      <c r="K23" s="17" t="e">
        <f>VLOOKUP(A23,'[4]fie nguon'!$C$2:$J$265,8,0)</f>
        <v>#N/A</v>
      </c>
      <c r="L23" s="17" t="e">
        <f>VLOOKUP(A23,'[4]fie nguon'!$C$2:$I$265,7,0)</f>
        <v>#N/A</v>
      </c>
      <c r="M23" s="2"/>
      <c r="N23" s="2"/>
      <c r="O23" s="17" t="e">
        <f>VLOOKUP(A23,'[4]fie nguon'!$C$2:$L$265,10,0)</f>
        <v>#N/A</v>
      </c>
      <c r="P23" s="17" t="e">
        <f>VLOOKUP(A23,'[4]fie nguon'!$C$2:$N$265,12,0)</f>
        <v>#N/A</v>
      </c>
      <c r="Q23" s="17" t="e">
        <f>VLOOKUP(A23,'[4]fie nguon'!$C$2:$O$265,13,0)</f>
        <v>#N/A</v>
      </c>
      <c r="R23" s="17" t="e">
        <f>VLOOKUP(A23,'[4]fie nguon'!$C$2:$T$265,18,0)</f>
        <v>#N/A</v>
      </c>
      <c r="S23" s="2"/>
      <c r="T23" s="5"/>
      <c r="U23" s="6"/>
      <c r="V23" s="37"/>
      <c r="W23" s="2" t="s">
        <v>36</v>
      </c>
      <c r="X23" s="16" t="e">
        <f>VLOOKUP(A23,'[1]tong D1_2'!$C$7:$M$480,11,0)</f>
        <v>#N/A</v>
      </c>
      <c r="Y23" s="5"/>
      <c r="Z23" s="2"/>
      <c r="AA23" s="2"/>
      <c r="AB23" s="2"/>
      <c r="AC23" s="2"/>
      <c r="AD23" s="2"/>
      <c r="AE23" s="2"/>
      <c r="AF23" s="1"/>
      <c r="AG23" s="110"/>
      <c r="AH23" s="5"/>
      <c r="AI23" s="52"/>
      <c r="AJ23" s="52" t="str">
        <f t="shared" si="1"/>
        <v>,</v>
      </c>
      <c r="AK23" s="5"/>
      <c r="AL23" s="4">
        <f>VLOOKUP(A23,'[3]DS gui 6.9'!$A$19:$Q$44,17,0)</f>
        <v>0</v>
      </c>
    </row>
    <row r="24" spans="1:38" ht="79.5" customHeight="1" x14ac:dyDescent="0.25">
      <c r="A24" s="15" t="str">
        <f t="shared" si="0"/>
        <v xml:space="preserve">  </v>
      </c>
      <c r="B24" s="17">
        <v>32</v>
      </c>
      <c r="C24" s="16" t="e">
        <f>VLOOKUP(A24,'[1]tong D1_2'!$C$7:$D$480,2,0)</f>
        <v>#N/A</v>
      </c>
      <c r="D24" s="103"/>
      <c r="E24" s="104"/>
      <c r="F24" s="27"/>
      <c r="G24" s="35"/>
      <c r="H24" s="16" t="e">
        <f>VLOOKUP(A24,'[1]tong D1_2'!$C$7:$H$480,6,0)</f>
        <v>#N/A</v>
      </c>
      <c r="I24" s="16" t="e">
        <f>VLOOKUP(A24,'[1]tong D1_2'!$C$7:$F$480,4,0)</f>
        <v>#N/A</v>
      </c>
      <c r="J24" s="17" t="e">
        <f>VLOOKUP(A24,'[4]fie nguon'!$C$2:$H$265,6,0)</f>
        <v>#N/A</v>
      </c>
      <c r="K24" s="17" t="e">
        <f>VLOOKUP(A24,'[4]fie nguon'!$C$2:$J$265,8,0)</f>
        <v>#N/A</v>
      </c>
      <c r="L24" s="17" t="e">
        <f>VLOOKUP(A24,'[4]fie nguon'!$C$2:$I$265,7,0)</f>
        <v>#N/A</v>
      </c>
      <c r="M24" s="2" t="s">
        <v>798</v>
      </c>
      <c r="N24" s="2"/>
      <c r="O24" s="17" t="e">
        <f>VLOOKUP(A24,'[4]fie nguon'!$C$2:$L$265,10,0)</f>
        <v>#N/A</v>
      </c>
      <c r="P24" s="17" t="e">
        <f>VLOOKUP(A24,'[4]fie nguon'!$C$2:$N$265,12,0)</f>
        <v>#N/A</v>
      </c>
      <c r="Q24" s="17" t="e">
        <f>VLOOKUP(A24,'[4]fie nguon'!$C$2:$O$265,13,0)</f>
        <v>#N/A</v>
      </c>
      <c r="R24" s="17" t="e">
        <f>VLOOKUP(A24,'[4]fie nguon'!$C$2:$T$265,18,0)</f>
        <v>#N/A</v>
      </c>
      <c r="S24" s="2"/>
      <c r="T24" s="5"/>
      <c r="U24" s="6"/>
      <c r="V24" s="37"/>
      <c r="W24" s="2" t="s">
        <v>36</v>
      </c>
      <c r="X24" s="16" t="e">
        <f>VLOOKUP(A24,'[1]tong D1_2'!$C$7:$M$480,11,0)</f>
        <v>#N/A</v>
      </c>
      <c r="Y24" s="5"/>
      <c r="Z24" s="2"/>
      <c r="AA24" s="2"/>
      <c r="AB24" s="2"/>
      <c r="AC24" s="2"/>
      <c r="AD24" s="2"/>
      <c r="AE24" s="2"/>
      <c r="AF24" s="1"/>
      <c r="AG24" s="110"/>
      <c r="AH24" s="5"/>
      <c r="AI24" s="52"/>
      <c r="AJ24" s="52" t="str">
        <f t="shared" si="1"/>
        <v>,</v>
      </c>
      <c r="AK24" s="5"/>
      <c r="AL24" s="4">
        <f>VLOOKUP(A24,'[3]DS gui 6.9'!$A$7:$J$110,10,0)</f>
        <v>0</v>
      </c>
    </row>
    <row r="25" spans="1:38" ht="63" customHeight="1" x14ac:dyDescent="0.25">
      <c r="A25" s="15" t="str">
        <f t="shared" si="0"/>
        <v xml:space="preserve">  </v>
      </c>
      <c r="B25" s="17">
        <v>33</v>
      </c>
      <c r="C25" s="16" t="e">
        <f>VLOOKUP(A25,'[1]tong D1_2'!$C$7:$D$480,2,0)</f>
        <v>#N/A</v>
      </c>
      <c r="D25" s="103"/>
      <c r="E25" s="104"/>
      <c r="F25" s="27"/>
      <c r="G25" s="35"/>
      <c r="H25" s="16" t="e">
        <f>VLOOKUP(A25,'[1]tong D1_2'!$C$7:$H$480,6,0)</f>
        <v>#N/A</v>
      </c>
      <c r="I25" s="16" t="e">
        <f>VLOOKUP(A25,'[1]tong D1_2'!$C$7:$F$480,4,0)</f>
        <v>#N/A</v>
      </c>
      <c r="J25" s="17" t="e">
        <f>VLOOKUP(A25,'[4]fie nguon'!$C$2:$H$265,6,0)</f>
        <v>#N/A</v>
      </c>
      <c r="K25" s="17" t="e">
        <f>VLOOKUP(A25,'[4]fie nguon'!$C$2:$J$265,8,0)</f>
        <v>#N/A</v>
      </c>
      <c r="L25" s="17" t="e">
        <f>VLOOKUP(A25,'[4]fie nguon'!$C$2:$I$265,7,0)</f>
        <v>#N/A</v>
      </c>
      <c r="M25" s="2" t="s">
        <v>325</v>
      </c>
      <c r="N25" s="2"/>
      <c r="O25" s="17" t="e">
        <f>VLOOKUP(A25,'[4]fie nguon'!$C$2:$L$265,10,0)</f>
        <v>#N/A</v>
      </c>
      <c r="P25" s="17" t="e">
        <f>VLOOKUP(A25,'[4]fie nguon'!$C$2:$N$265,12,0)</f>
        <v>#N/A</v>
      </c>
      <c r="Q25" s="17" t="e">
        <f>VLOOKUP(A25,'[4]fie nguon'!$C$2:$O$265,13,0)</f>
        <v>#N/A</v>
      </c>
      <c r="R25" s="17" t="e">
        <f>VLOOKUP(A25,'[4]fie nguon'!$C$2:$T$265,18,0)</f>
        <v>#N/A</v>
      </c>
      <c r="S25" s="2"/>
      <c r="T25" s="5"/>
      <c r="U25" s="6"/>
      <c r="V25" s="37"/>
      <c r="W25" s="2" t="s">
        <v>36</v>
      </c>
      <c r="X25" s="16" t="e">
        <f>VLOOKUP(A25,'[1]tong D1_2'!$C$7:$M$480,11,0)</f>
        <v>#N/A</v>
      </c>
      <c r="Y25" s="5"/>
      <c r="Z25" s="2"/>
      <c r="AA25" s="2"/>
      <c r="AB25" s="2"/>
      <c r="AC25" s="2"/>
      <c r="AD25" s="2"/>
      <c r="AE25" s="2"/>
      <c r="AF25" s="1"/>
      <c r="AG25" s="110"/>
      <c r="AH25" s="5"/>
      <c r="AI25" s="52"/>
      <c r="AJ25" s="52" t="str">
        <f t="shared" si="1"/>
        <v>,</v>
      </c>
      <c r="AK25" s="5"/>
      <c r="AL25" s="4">
        <f>VLOOKUP(A25,'[3]DS gui 6.9'!$A$7:$J$110,10,0)</f>
        <v>0</v>
      </c>
    </row>
    <row r="26" spans="1:38" ht="63" customHeight="1" x14ac:dyDescent="0.25">
      <c r="A26" s="15" t="str">
        <f t="shared" si="0"/>
        <v xml:space="preserve">  </v>
      </c>
      <c r="B26" s="17">
        <v>34</v>
      </c>
      <c r="C26" s="16">
        <v>17058250</v>
      </c>
      <c r="D26" s="103"/>
      <c r="E26" s="104"/>
      <c r="F26" s="27"/>
      <c r="G26" s="35"/>
      <c r="H26" s="16" t="e">
        <f>VLOOKUP(A26,'[1]tong D1_2'!$C$7:$H$480,6,0)</f>
        <v>#N/A</v>
      </c>
      <c r="I26" s="16" t="e">
        <f>VLOOKUP(A26,'[1]tong D1_2'!$C$7:$F$480,4,0)</f>
        <v>#N/A</v>
      </c>
      <c r="J26" s="17" t="e">
        <f>VLOOKUP(A26,'[4]fie nguon'!$C$2:$H$265,6,0)</f>
        <v>#N/A</v>
      </c>
      <c r="K26" s="17" t="e">
        <f>VLOOKUP(A26,'[4]fie nguon'!$C$2:$J$265,8,0)</f>
        <v>#N/A</v>
      </c>
      <c r="L26" s="17" t="e">
        <f>VLOOKUP(A26,'[4]fie nguon'!$C$2:$I$265,7,0)</f>
        <v>#N/A</v>
      </c>
      <c r="M26" s="2"/>
      <c r="N26" s="2"/>
      <c r="O26" s="17" t="e">
        <f>VLOOKUP(A26,'[4]fie nguon'!$C$2:$L$265,10,0)</f>
        <v>#N/A</v>
      </c>
      <c r="P26" s="17" t="e">
        <f>VLOOKUP(A26,'[4]fie nguon'!$C$2:$N$265,12,0)</f>
        <v>#N/A</v>
      </c>
      <c r="Q26" s="17" t="e">
        <f>VLOOKUP(A26,'[4]fie nguon'!$C$2:$O$265,13,0)</f>
        <v>#N/A</v>
      </c>
      <c r="R26" s="17" t="e">
        <f>VLOOKUP(A26,'[4]fie nguon'!$C$2:$T$265,18,0)</f>
        <v>#N/A</v>
      </c>
      <c r="S26" s="2"/>
      <c r="T26" s="5"/>
      <c r="U26" s="6"/>
      <c r="V26" s="37"/>
      <c r="W26" s="2" t="s">
        <v>36</v>
      </c>
      <c r="X26" s="16" t="s">
        <v>796</v>
      </c>
      <c r="Y26" s="5"/>
      <c r="Z26" s="2"/>
      <c r="AA26" s="2"/>
      <c r="AB26" s="2"/>
      <c r="AC26" s="2"/>
      <c r="AD26" s="2"/>
      <c r="AE26" s="2"/>
      <c r="AF26" s="1"/>
      <c r="AG26" s="110"/>
      <c r="AH26" s="5"/>
      <c r="AI26" s="52"/>
      <c r="AJ26" s="52" t="str">
        <f t="shared" si="1"/>
        <v>,</v>
      </c>
      <c r="AK26" s="5"/>
      <c r="AL26" s="4">
        <f>VLOOKUP(A26,'[3]DS gui 6.9'!$A$19:$Q$44,17,0)</f>
        <v>0</v>
      </c>
    </row>
    <row r="27" spans="1:38" ht="84.75" customHeight="1" x14ac:dyDescent="0.25">
      <c r="A27" s="15" t="str">
        <f t="shared" si="0"/>
        <v xml:space="preserve">  </v>
      </c>
      <c r="B27" s="17">
        <v>35</v>
      </c>
      <c r="C27" s="16" t="e">
        <f>VLOOKUP(A27,'[1]tong D1_2'!$C$7:$D$480,2,0)</f>
        <v>#N/A</v>
      </c>
      <c r="D27" s="103"/>
      <c r="E27" s="104"/>
      <c r="F27" s="27"/>
      <c r="G27" s="35"/>
      <c r="H27" s="16" t="e">
        <f>VLOOKUP(A27,'[1]tong D1_2'!$C$7:$H$480,6,0)</f>
        <v>#N/A</v>
      </c>
      <c r="I27" s="16" t="e">
        <f>VLOOKUP(A27,'[1]tong D1_2'!$C$7:$F$480,4,0)</f>
        <v>#N/A</v>
      </c>
      <c r="J27" s="17" t="e">
        <f>VLOOKUP(A27,'[4]fie nguon'!$C$2:$H$265,6,0)</f>
        <v>#N/A</v>
      </c>
      <c r="K27" s="17" t="e">
        <f>VLOOKUP(A27,'[4]fie nguon'!$C$2:$J$265,8,0)</f>
        <v>#N/A</v>
      </c>
      <c r="L27" s="17" t="e">
        <f>VLOOKUP(A27,'[4]fie nguon'!$C$2:$I$265,7,0)</f>
        <v>#N/A</v>
      </c>
      <c r="M27" s="2"/>
      <c r="N27" s="2"/>
      <c r="O27" s="17" t="e">
        <f>VLOOKUP(A27,'[4]fie nguon'!$C$2:$L$265,10,0)</f>
        <v>#N/A</v>
      </c>
      <c r="P27" s="17" t="e">
        <f>VLOOKUP(A27,'[4]fie nguon'!$C$2:$N$265,12,0)</f>
        <v>#N/A</v>
      </c>
      <c r="Q27" s="17" t="e">
        <f>VLOOKUP(A27,'[4]fie nguon'!$C$2:$O$265,13,0)</f>
        <v>#N/A</v>
      </c>
      <c r="R27" s="17" t="e">
        <f>VLOOKUP(A27,'[4]fie nguon'!$C$2:$T$265,18,0)</f>
        <v>#N/A</v>
      </c>
      <c r="S27" s="2"/>
      <c r="T27" s="5"/>
      <c r="U27" s="6"/>
      <c r="V27" s="37"/>
      <c r="W27" s="2" t="s">
        <v>36</v>
      </c>
      <c r="X27" s="16" t="e">
        <f>VLOOKUP(A27,'[1]tong D1_2'!$C$7:$M$480,11,0)</f>
        <v>#N/A</v>
      </c>
      <c r="Y27" s="5"/>
      <c r="Z27" s="2"/>
      <c r="AA27" s="2"/>
      <c r="AB27" s="2"/>
      <c r="AC27" s="2"/>
      <c r="AD27" s="2"/>
      <c r="AE27" s="2"/>
      <c r="AF27" s="1"/>
      <c r="AG27" s="110"/>
      <c r="AH27" s="5"/>
      <c r="AI27" s="52"/>
      <c r="AJ27" s="52" t="str">
        <f t="shared" si="1"/>
        <v>,</v>
      </c>
      <c r="AK27" s="5"/>
      <c r="AL27" s="4">
        <f>VLOOKUP(A27,'[3]DS gui 6.9'!$A$7:$J$110,10,0)</f>
        <v>0</v>
      </c>
    </row>
    <row r="28" spans="1:38" ht="63" customHeight="1" x14ac:dyDescent="0.25">
      <c r="A28" s="15" t="str">
        <f t="shared" si="0"/>
        <v xml:space="preserve">  </v>
      </c>
      <c r="B28" s="17">
        <v>36</v>
      </c>
      <c r="C28" s="16" t="e">
        <f>VLOOKUP(A28,'[1]tong D1_2'!$C$7:$D$480,2,0)</f>
        <v>#N/A</v>
      </c>
      <c r="D28" s="103"/>
      <c r="E28" s="104"/>
      <c r="F28" s="27"/>
      <c r="G28" s="35"/>
      <c r="H28" s="16" t="e">
        <f>VLOOKUP(A28,'[1]tong D1_2'!$C$7:$H$480,6,0)</f>
        <v>#N/A</v>
      </c>
      <c r="I28" s="16" t="e">
        <f>VLOOKUP(A28,'[1]tong D1_2'!$C$7:$F$480,4,0)</f>
        <v>#N/A</v>
      </c>
      <c r="J28" s="17" t="e">
        <f>VLOOKUP(A28,'[4]fie nguon'!$C$2:$H$265,6,0)</f>
        <v>#N/A</v>
      </c>
      <c r="K28" s="17" t="e">
        <f>VLOOKUP(A28,'[4]fie nguon'!$C$2:$J$265,8,0)</f>
        <v>#N/A</v>
      </c>
      <c r="L28" s="17" t="e">
        <f>VLOOKUP(A28,'[4]fie nguon'!$C$2:$I$265,7,0)</f>
        <v>#N/A</v>
      </c>
      <c r="M28" s="2" t="s">
        <v>798</v>
      </c>
      <c r="N28" s="2"/>
      <c r="O28" s="17" t="e">
        <f>VLOOKUP(A28,'[4]fie nguon'!$C$2:$L$265,10,0)</f>
        <v>#N/A</v>
      </c>
      <c r="P28" s="17" t="e">
        <f>VLOOKUP(A28,'[4]fie nguon'!$C$2:$N$265,12,0)</f>
        <v>#N/A</v>
      </c>
      <c r="Q28" s="17" t="e">
        <f>VLOOKUP(A28,'[4]fie nguon'!$C$2:$O$265,13,0)</f>
        <v>#N/A</v>
      </c>
      <c r="R28" s="17" t="e">
        <f>VLOOKUP(A28,'[4]fie nguon'!$C$2:$T$265,18,0)</f>
        <v>#N/A</v>
      </c>
      <c r="S28" s="2"/>
      <c r="T28" s="5"/>
      <c r="U28" s="6"/>
      <c r="V28" s="37"/>
      <c r="W28" s="2" t="s">
        <v>36</v>
      </c>
      <c r="X28" s="16" t="e">
        <f>VLOOKUP(A28,'[1]tong D1_2'!$C$7:$M$480,11,0)</f>
        <v>#N/A</v>
      </c>
      <c r="Y28" s="5"/>
      <c r="Z28" s="2"/>
      <c r="AA28" s="2"/>
      <c r="AB28" s="2"/>
      <c r="AC28" s="2"/>
      <c r="AD28" s="2"/>
      <c r="AE28" s="2"/>
      <c r="AF28" s="1"/>
      <c r="AG28" s="110"/>
      <c r="AH28" s="5"/>
      <c r="AI28" s="52"/>
      <c r="AJ28" s="52" t="str">
        <f t="shared" si="1"/>
        <v>,</v>
      </c>
      <c r="AK28" s="5"/>
      <c r="AL28" s="4">
        <f>VLOOKUP(A28,'[3]DS gui 6.9'!$A$7:$J$110,10,0)</f>
        <v>0</v>
      </c>
    </row>
    <row r="29" spans="1:38" ht="71.25" customHeight="1" x14ac:dyDescent="0.25">
      <c r="A29" s="15" t="str">
        <f t="shared" si="0"/>
        <v xml:space="preserve">  </v>
      </c>
      <c r="B29" s="17">
        <v>37</v>
      </c>
      <c r="C29" s="16" t="e">
        <f>VLOOKUP(A29,'[1]tong D1_2'!$C$7:$D$480,2,0)</f>
        <v>#N/A</v>
      </c>
      <c r="D29" s="103"/>
      <c r="E29" s="104"/>
      <c r="F29" s="27"/>
      <c r="G29" s="35"/>
      <c r="H29" s="16" t="e">
        <f>VLOOKUP(A29,'[1]tong D1_2'!$C$7:$H$480,6,0)</f>
        <v>#N/A</v>
      </c>
      <c r="I29" s="16" t="e">
        <f>VLOOKUP(A29,'[1]tong D1_2'!$C$7:$F$480,4,0)</f>
        <v>#N/A</v>
      </c>
      <c r="J29" s="17" t="e">
        <f>VLOOKUP(A29,'[4]fie nguon'!$C$2:$H$265,6,0)</f>
        <v>#N/A</v>
      </c>
      <c r="K29" s="17" t="e">
        <f>VLOOKUP(A29,'[4]fie nguon'!$C$2:$J$265,8,0)</f>
        <v>#N/A</v>
      </c>
      <c r="L29" s="17" t="e">
        <f>VLOOKUP(A29,'[4]fie nguon'!$C$2:$I$265,7,0)</f>
        <v>#N/A</v>
      </c>
      <c r="M29" s="2" t="s">
        <v>798</v>
      </c>
      <c r="N29" s="2"/>
      <c r="O29" s="17" t="e">
        <f>VLOOKUP(A29,'[4]fie nguon'!$C$2:$L$265,10,0)</f>
        <v>#N/A</v>
      </c>
      <c r="P29" s="17" t="e">
        <f>VLOOKUP(A29,'[4]fie nguon'!$C$2:$N$265,12,0)</f>
        <v>#N/A</v>
      </c>
      <c r="Q29" s="17" t="e">
        <f>VLOOKUP(A29,'[4]fie nguon'!$C$2:$O$265,13,0)</f>
        <v>#N/A</v>
      </c>
      <c r="R29" s="17" t="e">
        <f>VLOOKUP(A29,'[4]fie nguon'!$C$2:$T$265,18,0)</f>
        <v>#N/A</v>
      </c>
      <c r="S29" s="2"/>
      <c r="T29" s="5"/>
      <c r="U29" s="6"/>
      <c r="V29" s="37"/>
      <c r="W29" s="2" t="s">
        <v>36</v>
      </c>
      <c r="X29" s="16" t="e">
        <f>VLOOKUP(A29,'[1]tong D1_2'!$C$7:$M$480,11,0)</f>
        <v>#N/A</v>
      </c>
      <c r="Y29" s="5"/>
      <c r="Z29" s="2"/>
      <c r="AA29" s="2"/>
      <c r="AB29" s="2"/>
      <c r="AC29" s="2"/>
      <c r="AD29" s="2"/>
      <c r="AE29" s="2"/>
      <c r="AF29" s="1"/>
      <c r="AG29" s="110"/>
      <c r="AH29" s="53"/>
      <c r="AI29" s="112"/>
      <c r="AJ29" s="52" t="str">
        <f t="shared" si="1"/>
        <v>,</v>
      </c>
      <c r="AL29" s="4">
        <f>VLOOKUP(A29,'[3]DS gui 6.9'!$A$7:$J$110,10,0)</f>
        <v>0</v>
      </c>
    </row>
    <row r="30" spans="1:38" ht="79.5" customHeight="1" x14ac:dyDescent="0.25">
      <c r="A30" s="15" t="str">
        <f t="shared" si="0"/>
        <v xml:space="preserve">  </v>
      </c>
      <c r="B30" s="17">
        <v>38</v>
      </c>
      <c r="C30" s="16" t="e">
        <f>VLOOKUP(A30,'[1]tong D1_2'!$C$7:$D$480,2,0)</f>
        <v>#N/A</v>
      </c>
      <c r="D30" s="103"/>
      <c r="E30" s="104"/>
      <c r="F30" s="27"/>
      <c r="G30" s="35"/>
      <c r="H30" s="16" t="e">
        <f>VLOOKUP(A30,'[1]tong D1_2'!$C$7:$H$480,6,0)</f>
        <v>#N/A</v>
      </c>
      <c r="I30" s="16" t="e">
        <f>VLOOKUP(A30,'[1]tong D1_2'!$C$7:$F$480,4,0)</f>
        <v>#N/A</v>
      </c>
      <c r="J30" s="17" t="e">
        <f>VLOOKUP(A30,'[4]fie nguon'!$C$2:$H$265,6,0)</f>
        <v>#N/A</v>
      </c>
      <c r="K30" s="17" t="e">
        <f>VLOOKUP(A30,'[4]fie nguon'!$C$2:$J$265,8,0)</f>
        <v>#N/A</v>
      </c>
      <c r="L30" s="17" t="e">
        <f>VLOOKUP(A30,'[4]fie nguon'!$C$2:$I$265,7,0)</f>
        <v>#N/A</v>
      </c>
      <c r="M30" s="2" t="s">
        <v>798</v>
      </c>
      <c r="N30" s="2"/>
      <c r="O30" s="17" t="e">
        <f>VLOOKUP(A30,'[4]fie nguon'!$C$2:$L$265,10,0)</f>
        <v>#N/A</v>
      </c>
      <c r="P30" s="17" t="e">
        <f>VLOOKUP(A30,'[4]fie nguon'!$C$2:$N$265,12,0)</f>
        <v>#N/A</v>
      </c>
      <c r="Q30" s="17" t="e">
        <f>VLOOKUP(A30,'[4]fie nguon'!$C$2:$O$265,13,0)</f>
        <v>#N/A</v>
      </c>
      <c r="R30" s="17" t="e">
        <f>VLOOKUP(A30,'[4]fie nguon'!$C$2:$T$265,18,0)</f>
        <v>#N/A</v>
      </c>
      <c r="S30" s="2"/>
      <c r="T30" s="5"/>
      <c r="U30" s="6"/>
      <c r="V30" s="37"/>
      <c r="W30" s="2" t="s">
        <v>36</v>
      </c>
      <c r="X30" s="16" t="e">
        <f>VLOOKUP(A30,'[1]tong D1_2'!$C$7:$M$480,11,0)</f>
        <v>#N/A</v>
      </c>
      <c r="Y30" s="5"/>
      <c r="Z30" s="2"/>
      <c r="AA30" s="2"/>
      <c r="AB30" s="2"/>
      <c r="AC30" s="2"/>
      <c r="AD30" s="2"/>
      <c r="AE30" s="2"/>
      <c r="AF30" s="1"/>
      <c r="AG30" s="110"/>
      <c r="AH30" s="53"/>
      <c r="AI30" s="112"/>
      <c r="AJ30" s="52" t="str">
        <f t="shared" si="1"/>
        <v>,</v>
      </c>
      <c r="AL30" s="4">
        <f>VLOOKUP(A30,'[3]DS gui 6.9'!$A$7:$J$110,10,0)</f>
        <v>0</v>
      </c>
    </row>
    <row r="31" spans="1:38" ht="81" customHeight="1" x14ac:dyDescent="0.25">
      <c r="A31" s="15" t="str">
        <f t="shared" si="0"/>
        <v xml:space="preserve">  </v>
      </c>
      <c r="B31" s="17">
        <v>39</v>
      </c>
      <c r="C31" s="16" t="e">
        <f>VLOOKUP(A31,'[1]tong D1_2'!$C$7:$D$480,2,0)</f>
        <v>#N/A</v>
      </c>
      <c r="D31" s="103"/>
      <c r="E31" s="104"/>
      <c r="F31" s="27"/>
      <c r="G31" s="35"/>
      <c r="H31" s="16" t="e">
        <f>VLOOKUP(A31,'[1]tong D1_2'!$C$7:$H$480,6,0)</f>
        <v>#N/A</v>
      </c>
      <c r="I31" s="16" t="e">
        <f>VLOOKUP(A31,'[1]tong D1_2'!$C$7:$F$480,4,0)</f>
        <v>#N/A</v>
      </c>
      <c r="J31" s="17" t="e">
        <f>VLOOKUP(A31,'[4]fie nguon'!$C$2:$H$265,6,0)</f>
        <v>#N/A</v>
      </c>
      <c r="K31" s="17" t="e">
        <f>VLOOKUP(A31,'[4]fie nguon'!$C$2:$J$265,8,0)</f>
        <v>#N/A</v>
      </c>
      <c r="L31" s="17" t="e">
        <f>VLOOKUP(A31,'[4]fie nguon'!$C$2:$I$265,7,0)</f>
        <v>#N/A</v>
      </c>
      <c r="M31" s="2"/>
      <c r="N31" s="2"/>
      <c r="O31" s="17" t="e">
        <f>VLOOKUP(A31,'[4]fie nguon'!$C$2:$L$265,10,0)</f>
        <v>#N/A</v>
      </c>
      <c r="P31" s="17" t="e">
        <f>VLOOKUP(A31,'[4]fie nguon'!$C$2:$N$265,12,0)</f>
        <v>#N/A</v>
      </c>
      <c r="Q31" s="17" t="e">
        <f>VLOOKUP(A31,'[4]fie nguon'!$C$2:$O$265,13,0)</f>
        <v>#N/A</v>
      </c>
      <c r="R31" s="17" t="e">
        <f>VLOOKUP(A31,'[4]fie nguon'!$C$2:$T$265,18,0)</f>
        <v>#N/A</v>
      </c>
      <c r="S31" s="2"/>
      <c r="T31" s="5"/>
      <c r="U31" s="6"/>
      <c r="V31" s="37"/>
      <c r="W31" s="2" t="s">
        <v>96</v>
      </c>
      <c r="X31" s="16" t="e">
        <f>VLOOKUP(A31,'[1]tong D1_2'!$C$7:$M$480,11,0)</f>
        <v>#N/A</v>
      </c>
      <c r="Y31" s="5"/>
      <c r="Z31" s="2"/>
      <c r="AA31" s="2"/>
      <c r="AB31" s="2"/>
      <c r="AC31" s="2"/>
      <c r="AD31" s="2"/>
      <c r="AE31" s="2"/>
      <c r="AF31" s="1"/>
      <c r="AG31" s="110"/>
      <c r="AH31" s="53"/>
      <c r="AI31" s="112"/>
      <c r="AJ31" s="52" t="str">
        <f t="shared" si="1"/>
        <v>,</v>
      </c>
      <c r="AL31" s="4">
        <f>VLOOKUP(A31,'[3]DS gui 6.9'!$A$19:$Q$44,17,0)</f>
        <v>0</v>
      </c>
    </row>
    <row r="32" spans="1:38" ht="89.25" customHeight="1" x14ac:dyDescent="0.25">
      <c r="A32" s="15" t="str">
        <f t="shared" si="0"/>
        <v xml:space="preserve">  </v>
      </c>
      <c r="B32" s="17">
        <v>40</v>
      </c>
      <c r="C32" s="16">
        <v>16055504</v>
      </c>
      <c r="D32" s="103"/>
      <c r="E32" s="104"/>
      <c r="F32" s="27"/>
      <c r="G32" s="35"/>
      <c r="H32" s="16" t="s">
        <v>205</v>
      </c>
      <c r="I32" s="16" t="s">
        <v>55</v>
      </c>
      <c r="J32" s="17" t="s">
        <v>206</v>
      </c>
      <c r="K32" s="17" t="s">
        <v>57</v>
      </c>
      <c r="L32" s="17" t="s">
        <v>207</v>
      </c>
      <c r="M32" s="2" t="s">
        <v>69</v>
      </c>
      <c r="N32" s="2"/>
      <c r="O32" s="17" t="s">
        <v>802</v>
      </c>
      <c r="P32" s="17" t="s">
        <v>803</v>
      </c>
      <c r="Q32" s="17" t="s">
        <v>804</v>
      </c>
      <c r="R32" s="17" t="s">
        <v>805</v>
      </c>
      <c r="S32" s="2" t="e">
        <v>#N/A</v>
      </c>
      <c r="T32" s="5"/>
      <c r="U32" s="6" t="e">
        <v>#N/A</v>
      </c>
      <c r="V32" s="37" t="e">
        <v>#N/A</v>
      </c>
      <c r="W32" s="2" t="s">
        <v>36</v>
      </c>
      <c r="X32" s="16" t="s">
        <v>175</v>
      </c>
      <c r="Y32" s="5"/>
      <c r="Z32" s="2"/>
      <c r="AA32" s="2"/>
      <c r="AB32" s="2"/>
      <c r="AC32" s="2"/>
      <c r="AD32" s="2"/>
      <c r="AE32" s="2"/>
      <c r="AF32" s="1"/>
      <c r="AG32" s="110"/>
      <c r="AH32" s="53">
        <f>6075*2</f>
        <v>12150</v>
      </c>
      <c r="AI32" s="112"/>
      <c r="AJ32" s="52" t="str">
        <f t="shared" si="1"/>
        <v>,</v>
      </c>
      <c r="AL32" s="4">
        <f>VLOOKUP(A32,'[3]DS gui 6.9'!$A$7:$J$110,10,0)</f>
        <v>0</v>
      </c>
    </row>
    <row r="33" spans="1:38" ht="89.25" customHeight="1" x14ac:dyDescent="0.25">
      <c r="A33" s="15" t="str">
        <f t="shared" si="0"/>
        <v xml:space="preserve">  </v>
      </c>
      <c r="B33" s="17">
        <v>41</v>
      </c>
      <c r="C33" s="16" t="e">
        <f>VLOOKUP(A33,'[1]tong D1_2'!$C$7:$D$480,2,0)</f>
        <v>#N/A</v>
      </c>
      <c r="D33" s="103"/>
      <c r="E33" s="104"/>
      <c r="F33" s="27"/>
      <c r="G33" s="35"/>
      <c r="H33" s="16" t="e">
        <f>VLOOKUP(A33,'[1]tong D1_2'!$C$7:$H$480,6,0)</f>
        <v>#N/A</v>
      </c>
      <c r="I33" s="16" t="e">
        <f>VLOOKUP(A33,'[1]tong D1_2'!$C$7:$F$480,4,0)</f>
        <v>#N/A</v>
      </c>
      <c r="J33" s="17" t="e">
        <f>VLOOKUP(A33,'[4]fie nguon'!$C$2:$H$265,6,0)</f>
        <v>#N/A</v>
      </c>
      <c r="K33" s="17" t="e">
        <f>VLOOKUP(A33,'[4]fie nguon'!$C$2:$J$265,8,0)</f>
        <v>#N/A</v>
      </c>
      <c r="L33" s="17" t="e">
        <f>VLOOKUP(A33,'[4]fie nguon'!$C$2:$I$265,7,0)</f>
        <v>#N/A</v>
      </c>
      <c r="M33" s="2" t="s">
        <v>325</v>
      </c>
      <c r="N33" s="2"/>
      <c r="O33" s="17" t="e">
        <f>VLOOKUP(A33,'[4]fie nguon'!$C$2:$L$265,10,0)</f>
        <v>#N/A</v>
      </c>
      <c r="P33" s="17" t="e">
        <f>VLOOKUP(A33,'[4]fie nguon'!$C$2:$N$265,12,0)</f>
        <v>#N/A</v>
      </c>
      <c r="Q33" s="17" t="e">
        <f>VLOOKUP(A33,'[4]fie nguon'!$C$2:$O$265,13,0)</f>
        <v>#N/A</v>
      </c>
      <c r="R33" s="17" t="e">
        <f>VLOOKUP(A33,'[4]fie nguon'!$C$2:$T$265,18,0)</f>
        <v>#N/A</v>
      </c>
      <c r="S33" s="2"/>
      <c r="T33" s="5"/>
      <c r="U33" s="6"/>
      <c r="V33" s="37"/>
      <c r="W33" s="2" t="s">
        <v>36</v>
      </c>
      <c r="X33" s="16" t="e">
        <f>VLOOKUP(A33,'[1]tong D1_2'!$C$7:$M$480,11,0)</f>
        <v>#N/A</v>
      </c>
      <c r="Y33" s="5"/>
      <c r="Z33" s="2"/>
      <c r="AA33" s="2"/>
      <c r="AB33" s="2"/>
      <c r="AC33" s="2"/>
      <c r="AD33" s="2"/>
      <c r="AE33" s="2"/>
      <c r="AF33" s="1"/>
      <c r="AG33" s="110"/>
      <c r="AH33" s="53"/>
      <c r="AI33" s="112"/>
      <c r="AJ33" s="52" t="str">
        <f t="shared" si="1"/>
        <v>,</v>
      </c>
      <c r="AL33" s="4">
        <f>VLOOKUP(A33,'[3]DS gui 6.9'!$A$7:$J$110,10,0)</f>
        <v>0</v>
      </c>
    </row>
    <row r="34" spans="1:38" ht="89.25" customHeight="1" x14ac:dyDescent="0.25">
      <c r="A34" s="15" t="str">
        <f t="shared" si="0"/>
        <v xml:space="preserve">  </v>
      </c>
      <c r="B34" s="17">
        <v>42</v>
      </c>
      <c r="C34" s="16" t="e">
        <f>VLOOKUP(A34,'[1]tong D1_2'!$C$7:$D$480,2,0)</f>
        <v>#N/A</v>
      </c>
      <c r="D34" s="103"/>
      <c r="E34" s="104"/>
      <c r="F34" s="27"/>
      <c r="G34" s="35"/>
      <c r="H34" s="16" t="e">
        <f>VLOOKUP(A34,'[1]tong D1_2'!$C$7:$H$480,6,0)</f>
        <v>#N/A</v>
      </c>
      <c r="I34" s="16" t="e">
        <f>VLOOKUP(A34,'[1]tong D1_2'!$C$7:$F$480,4,0)</f>
        <v>#N/A</v>
      </c>
      <c r="J34" s="17" t="e">
        <f>VLOOKUP(A34,'[4]fie nguon'!$C$2:$H$265,6,0)</f>
        <v>#N/A</v>
      </c>
      <c r="K34" s="17" t="e">
        <f>VLOOKUP(A34,'[4]fie nguon'!$C$2:$J$265,8,0)</f>
        <v>#N/A</v>
      </c>
      <c r="L34" s="17" t="e">
        <f>VLOOKUP(A34,'[4]fie nguon'!$C$2:$I$265,7,0)</f>
        <v>#N/A</v>
      </c>
      <c r="M34" s="2" t="s">
        <v>798</v>
      </c>
      <c r="N34" s="2"/>
      <c r="O34" s="17" t="e">
        <f>VLOOKUP(A34,'[4]fie nguon'!$C$2:$L$265,10,0)</f>
        <v>#N/A</v>
      </c>
      <c r="P34" s="17" t="e">
        <f>VLOOKUP(A34,'[4]fie nguon'!$C$2:$N$265,12,0)</f>
        <v>#N/A</v>
      </c>
      <c r="Q34" s="17" t="e">
        <f>VLOOKUP(A34,'[4]fie nguon'!$C$2:$O$265,13,0)</f>
        <v>#N/A</v>
      </c>
      <c r="R34" s="17" t="e">
        <f>VLOOKUP(A34,'[4]fie nguon'!$C$2:$T$265,18,0)</f>
        <v>#N/A</v>
      </c>
      <c r="S34" s="2"/>
      <c r="T34" s="5"/>
      <c r="U34" s="6"/>
      <c r="V34" s="37"/>
      <c r="W34" s="2" t="s">
        <v>36</v>
      </c>
      <c r="X34" s="16" t="e">
        <f>VLOOKUP(A34,'[1]tong D1_2'!$C$7:$M$480,11,0)</f>
        <v>#N/A</v>
      </c>
      <c r="Y34" s="5"/>
      <c r="Z34" s="2"/>
      <c r="AA34" s="2"/>
      <c r="AB34" s="2"/>
      <c r="AC34" s="2"/>
      <c r="AD34" s="2"/>
      <c r="AE34" s="2"/>
      <c r="AF34" s="1"/>
      <c r="AG34" s="110"/>
      <c r="AH34" s="53"/>
      <c r="AI34" s="112"/>
      <c r="AJ34" s="52" t="str">
        <f t="shared" si="1"/>
        <v>,</v>
      </c>
      <c r="AL34" s="4">
        <f>VLOOKUP(A34,'[3]DS gui 6.9'!$A$7:$J$110,10,0)</f>
        <v>0</v>
      </c>
    </row>
    <row r="35" spans="1:38" ht="89.25" customHeight="1" x14ac:dyDescent="0.25">
      <c r="A35" s="15" t="str">
        <f t="shared" si="0"/>
        <v xml:space="preserve">  </v>
      </c>
      <c r="B35" s="17">
        <v>43</v>
      </c>
      <c r="C35" s="16" t="e">
        <f>VLOOKUP(A35,'[1]tong D1_2'!$C$7:$D$480,2,0)</f>
        <v>#N/A</v>
      </c>
      <c r="D35" s="103"/>
      <c r="E35" s="104"/>
      <c r="F35" s="27"/>
      <c r="G35" s="35"/>
      <c r="H35" s="16" t="e">
        <f>VLOOKUP(A35,'[1]tong D1_2'!$C$7:$H$480,6,0)</f>
        <v>#N/A</v>
      </c>
      <c r="I35" s="16" t="e">
        <f>VLOOKUP(A35,'[1]tong D1_2'!$C$7:$F$480,4,0)</f>
        <v>#N/A</v>
      </c>
      <c r="J35" s="17" t="e">
        <f>VLOOKUP(A35,'[4]fie nguon'!$C$2:$H$265,6,0)</f>
        <v>#N/A</v>
      </c>
      <c r="K35" s="17" t="e">
        <f>VLOOKUP(A35,'[4]fie nguon'!$C$2:$J$265,8,0)</f>
        <v>#N/A</v>
      </c>
      <c r="L35" s="17" t="e">
        <f>VLOOKUP(A35,'[4]fie nguon'!$C$2:$I$265,7,0)</f>
        <v>#N/A</v>
      </c>
      <c r="M35" s="2" t="s">
        <v>325</v>
      </c>
      <c r="N35" s="2"/>
      <c r="O35" s="17" t="e">
        <f>VLOOKUP(A35,'[4]fie nguon'!$C$2:$L$265,10,0)</f>
        <v>#N/A</v>
      </c>
      <c r="P35" s="17" t="e">
        <f>VLOOKUP(A35,'[4]fie nguon'!$C$2:$N$265,12,0)</f>
        <v>#N/A</v>
      </c>
      <c r="Q35" s="17" t="e">
        <f>VLOOKUP(A35,'[4]fie nguon'!$C$2:$O$265,13,0)</f>
        <v>#N/A</v>
      </c>
      <c r="R35" s="17" t="e">
        <f>VLOOKUP(A35,'[4]fie nguon'!$C$2:$T$265,18,0)</f>
        <v>#N/A</v>
      </c>
      <c r="S35" s="2"/>
      <c r="T35" s="5"/>
      <c r="U35" s="6"/>
      <c r="V35" s="37"/>
      <c r="W35" s="2" t="s">
        <v>36</v>
      </c>
      <c r="X35" s="16" t="e">
        <f>VLOOKUP(A35,'[1]tong D1_2'!$C$7:$M$480,11,0)</f>
        <v>#N/A</v>
      </c>
      <c r="Y35" s="5"/>
      <c r="Z35" s="2"/>
      <c r="AA35" s="2"/>
      <c r="AB35" s="2"/>
      <c r="AC35" s="2"/>
      <c r="AD35" s="2"/>
      <c r="AE35" s="2"/>
      <c r="AF35" s="1"/>
      <c r="AG35" s="110"/>
      <c r="AH35" s="53"/>
      <c r="AI35" s="112"/>
      <c r="AJ35" s="52" t="str">
        <f t="shared" si="1"/>
        <v>,</v>
      </c>
      <c r="AL35" s="4">
        <f>VLOOKUP(A35,'[3]DS gui 6.9'!$A$7:$J$110,10,0)</f>
        <v>0</v>
      </c>
    </row>
    <row r="36" spans="1:38" ht="80.25" customHeight="1" x14ac:dyDescent="0.25">
      <c r="A36" s="15" t="str">
        <f t="shared" si="0"/>
        <v xml:space="preserve">  </v>
      </c>
      <c r="B36" s="17">
        <v>44</v>
      </c>
      <c r="C36" s="16" t="e">
        <f>VLOOKUP(A36,'[1]tong D1_2'!$C$7:$D$480,2,0)</f>
        <v>#N/A</v>
      </c>
      <c r="D36" s="103"/>
      <c r="E36" s="104"/>
      <c r="F36" s="27"/>
      <c r="G36" s="35"/>
      <c r="H36" s="16" t="e">
        <f>VLOOKUP(A36,'[1]tong D1_2'!$C$7:$H$480,6,0)</f>
        <v>#N/A</v>
      </c>
      <c r="I36" s="16" t="e">
        <f>VLOOKUP(A36,'[1]tong D1_2'!$C$7:$F$480,4,0)</f>
        <v>#N/A</v>
      </c>
      <c r="J36" s="17" t="e">
        <f>VLOOKUP(A36,'[4]fie nguon'!$C$2:$H$265,6,0)</f>
        <v>#N/A</v>
      </c>
      <c r="K36" s="17" t="e">
        <f>VLOOKUP(A36,'[4]fie nguon'!$C$2:$J$265,8,0)</f>
        <v>#N/A</v>
      </c>
      <c r="L36" s="17" t="e">
        <f>VLOOKUP(A36,'[4]fie nguon'!$C$2:$I$265,7,0)</f>
        <v>#N/A</v>
      </c>
      <c r="M36" s="2" t="s">
        <v>798</v>
      </c>
      <c r="N36" s="2"/>
      <c r="O36" s="17" t="e">
        <f>VLOOKUP(A36,'[4]fie nguon'!$C$2:$L$265,10,0)</f>
        <v>#N/A</v>
      </c>
      <c r="P36" s="17" t="e">
        <f>VLOOKUP(A36,'[4]fie nguon'!$C$2:$N$265,12,0)</f>
        <v>#N/A</v>
      </c>
      <c r="Q36" s="17" t="e">
        <f>VLOOKUP(A36,'[4]fie nguon'!$C$2:$O$265,13,0)</f>
        <v>#N/A</v>
      </c>
      <c r="R36" s="17" t="e">
        <f>VLOOKUP(A36,'[4]fie nguon'!$C$2:$T$265,18,0)</f>
        <v>#N/A</v>
      </c>
      <c r="S36" s="2"/>
      <c r="T36" s="5"/>
      <c r="U36" s="6"/>
      <c r="V36" s="37"/>
      <c r="W36" s="2" t="s">
        <v>36</v>
      </c>
      <c r="X36" s="16" t="e">
        <f>VLOOKUP(A36,'[1]tong D1_2'!$C$7:$M$480,11,0)</f>
        <v>#N/A</v>
      </c>
      <c r="Y36" s="5"/>
      <c r="Z36" s="2"/>
      <c r="AA36" s="2"/>
      <c r="AB36" s="2"/>
      <c r="AC36" s="2"/>
      <c r="AD36" s="2"/>
      <c r="AE36" s="2"/>
      <c r="AF36" s="1"/>
      <c r="AG36" s="110"/>
      <c r="AH36" s="53"/>
      <c r="AI36" s="112"/>
      <c r="AJ36" s="52" t="str">
        <f t="shared" si="1"/>
        <v>,</v>
      </c>
      <c r="AL36" s="4">
        <f>VLOOKUP(A36,'[3]DS gui 6.9'!$A$7:$J$110,10,0)</f>
        <v>0</v>
      </c>
    </row>
    <row r="37" spans="1:38" ht="91.5" customHeight="1" x14ac:dyDescent="0.25">
      <c r="A37" s="15" t="str">
        <f t="shared" si="0"/>
        <v xml:space="preserve">  </v>
      </c>
      <c r="B37" s="17">
        <v>45</v>
      </c>
      <c r="C37" s="16" t="e">
        <f>VLOOKUP(A37,'[1]tong D1_2'!$C$7:$D$480,2,0)</f>
        <v>#N/A</v>
      </c>
      <c r="D37" s="103"/>
      <c r="E37" s="104"/>
      <c r="F37" s="27"/>
      <c r="G37" s="35"/>
      <c r="H37" s="16" t="e">
        <f>VLOOKUP(A37,'[1]tong D1_2'!$C$7:$H$480,6,0)</f>
        <v>#N/A</v>
      </c>
      <c r="I37" s="16" t="e">
        <f>VLOOKUP(A37,'[1]tong D1_2'!$C$7:$F$480,4,0)</f>
        <v>#N/A</v>
      </c>
      <c r="J37" s="17" t="e">
        <f>VLOOKUP(A37,'[4]fie nguon'!$C$2:$H$265,6,0)</f>
        <v>#N/A</v>
      </c>
      <c r="K37" s="17" t="e">
        <f>VLOOKUP(A37,'[4]fie nguon'!$C$2:$J$265,8,0)</f>
        <v>#N/A</v>
      </c>
      <c r="L37" s="17" t="e">
        <f>VLOOKUP(A37,'[4]fie nguon'!$C$2:$I$265,7,0)</f>
        <v>#N/A</v>
      </c>
      <c r="M37" s="2" t="s">
        <v>798</v>
      </c>
      <c r="N37" s="2"/>
      <c r="O37" s="17" t="e">
        <f>VLOOKUP(A37,'[4]fie nguon'!$C$2:$L$265,10,0)</f>
        <v>#N/A</v>
      </c>
      <c r="P37" s="17" t="e">
        <f>VLOOKUP(A37,'[4]fie nguon'!$C$2:$N$265,12,0)</f>
        <v>#N/A</v>
      </c>
      <c r="Q37" s="17" t="e">
        <f>VLOOKUP(A37,'[4]fie nguon'!$C$2:$O$265,13,0)</f>
        <v>#N/A</v>
      </c>
      <c r="R37" s="17" t="e">
        <f>VLOOKUP(A37,'[4]fie nguon'!$C$2:$T$265,18,0)</f>
        <v>#N/A</v>
      </c>
      <c r="S37" s="2"/>
      <c r="T37" s="5"/>
      <c r="U37" s="6"/>
      <c r="V37" s="37"/>
      <c r="W37" s="2" t="s">
        <v>36</v>
      </c>
      <c r="X37" s="16" t="e">
        <f>VLOOKUP(A37,'[1]tong D1_2'!$C$7:$M$480,11,0)</f>
        <v>#N/A</v>
      </c>
      <c r="Y37" s="5"/>
      <c r="Z37" s="2"/>
      <c r="AA37" s="2"/>
      <c r="AB37" s="2"/>
      <c r="AC37" s="2"/>
      <c r="AD37" s="2"/>
      <c r="AE37" s="2"/>
      <c r="AF37" s="1"/>
      <c r="AG37" s="110"/>
      <c r="AH37" s="53"/>
      <c r="AI37" s="112"/>
      <c r="AJ37" s="52" t="str">
        <f t="shared" si="1"/>
        <v>,</v>
      </c>
      <c r="AL37" s="4">
        <f>VLOOKUP(A37,'[3]DS gui 6.9'!$A$7:$J$110,10,0)</f>
        <v>0</v>
      </c>
    </row>
    <row r="38" spans="1:38" ht="101.25" customHeight="1" x14ac:dyDescent="0.25">
      <c r="A38" s="15" t="str">
        <f t="shared" si="0"/>
        <v xml:space="preserve">  </v>
      </c>
      <c r="B38" s="17">
        <v>46</v>
      </c>
      <c r="C38" s="16" t="e">
        <f>VLOOKUP(A38,'[1]tong D1_2'!$C$7:$D$480,2,0)</f>
        <v>#N/A</v>
      </c>
      <c r="D38" s="103"/>
      <c r="E38" s="104"/>
      <c r="F38" s="27"/>
      <c r="G38" s="35"/>
      <c r="H38" s="16" t="e">
        <f>VLOOKUP(A38,'[1]tong D1_2'!$C$7:$H$480,6,0)</f>
        <v>#N/A</v>
      </c>
      <c r="I38" s="16" t="e">
        <f>VLOOKUP(A38,'[1]tong D1_2'!$C$7:$F$480,4,0)</f>
        <v>#N/A</v>
      </c>
      <c r="J38" s="17" t="e">
        <f>VLOOKUP(A38,'[4]fie nguon'!$C$2:$H$265,6,0)</f>
        <v>#N/A</v>
      </c>
      <c r="K38" s="17" t="e">
        <f>VLOOKUP(A38,'[4]fie nguon'!$C$2:$J$265,8,0)</f>
        <v>#N/A</v>
      </c>
      <c r="L38" s="17" t="e">
        <f>VLOOKUP(A38,'[4]fie nguon'!$C$2:$I$265,7,0)</f>
        <v>#N/A</v>
      </c>
      <c r="M38" s="2"/>
      <c r="N38" s="2"/>
      <c r="O38" s="17" t="e">
        <f>VLOOKUP(A38,'[4]fie nguon'!$C$2:$L$265,10,0)</f>
        <v>#N/A</v>
      </c>
      <c r="P38" s="17" t="e">
        <f>VLOOKUP(A38,'[4]fie nguon'!$C$2:$N$265,12,0)</f>
        <v>#N/A</v>
      </c>
      <c r="Q38" s="17" t="e">
        <f>VLOOKUP(A38,'[4]fie nguon'!$C$2:$O$265,13,0)</f>
        <v>#N/A</v>
      </c>
      <c r="R38" s="17" t="e">
        <f>VLOOKUP(A38,'[4]fie nguon'!$C$2:$T$265,18,0)</f>
        <v>#N/A</v>
      </c>
      <c r="S38" s="2"/>
      <c r="T38" s="5"/>
      <c r="U38" s="6"/>
      <c r="V38" s="37"/>
      <c r="W38" s="2" t="s">
        <v>36</v>
      </c>
      <c r="X38" s="16" t="e">
        <f>VLOOKUP(A38,'[1]tong D1_2'!$C$7:$M$480,11,0)</f>
        <v>#N/A</v>
      </c>
      <c r="Y38" s="5"/>
      <c r="Z38" s="2"/>
      <c r="AA38" s="2"/>
      <c r="AB38" s="2"/>
      <c r="AC38" s="2"/>
      <c r="AD38" s="2"/>
      <c r="AE38" s="2"/>
      <c r="AF38" s="1"/>
      <c r="AG38" s="110"/>
      <c r="AH38" s="53"/>
      <c r="AI38" s="112"/>
      <c r="AJ38" s="52" t="str">
        <f t="shared" si="1"/>
        <v>,</v>
      </c>
      <c r="AL38" s="4">
        <f>VLOOKUP(A38,'[3]DS gui 6.9'!$A$19:$Q$44,17,0)</f>
        <v>0</v>
      </c>
    </row>
    <row r="39" spans="1:38" ht="81" customHeight="1" x14ac:dyDescent="0.25">
      <c r="A39" s="15" t="str">
        <f t="shared" si="0"/>
        <v xml:space="preserve">  </v>
      </c>
      <c r="B39" s="17">
        <v>47</v>
      </c>
      <c r="C39" s="16" t="e">
        <f>VLOOKUP(A39,'[1]tong D1_2'!$C$7:$D$480,2,0)</f>
        <v>#N/A</v>
      </c>
      <c r="D39" s="103"/>
      <c r="E39" s="104"/>
      <c r="F39" s="27"/>
      <c r="G39" s="35"/>
      <c r="H39" s="16" t="e">
        <f>VLOOKUP(A39,'[1]tong D1_2'!$C$7:$H$480,6,0)</f>
        <v>#N/A</v>
      </c>
      <c r="I39" s="16" t="e">
        <f>VLOOKUP(A39,'[1]tong D1_2'!$C$7:$F$480,4,0)</f>
        <v>#N/A</v>
      </c>
      <c r="J39" s="17" t="e">
        <f>VLOOKUP(A39,'[4]fie nguon'!$C$2:$H$265,6,0)</f>
        <v>#N/A</v>
      </c>
      <c r="K39" s="17" t="e">
        <f>VLOOKUP(A39,'[4]fie nguon'!$C$2:$J$265,8,0)</f>
        <v>#N/A</v>
      </c>
      <c r="L39" s="17" t="e">
        <f>VLOOKUP(A39,'[4]fie nguon'!$C$2:$I$265,7,0)</f>
        <v>#N/A</v>
      </c>
      <c r="M39" s="2" t="s">
        <v>325</v>
      </c>
      <c r="N39" s="2"/>
      <c r="O39" s="17" t="e">
        <f>VLOOKUP(A39,'[4]fie nguon'!$C$2:$L$265,10,0)</f>
        <v>#N/A</v>
      </c>
      <c r="P39" s="17" t="e">
        <f>VLOOKUP(A39,'[4]fie nguon'!$C$2:$N$265,12,0)</f>
        <v>#N/A</v>
      </c>
      <c r="Q39" s="17" t="e">
        <f>VLOOKUP(A39,'[4]fie nguon'!$C$2:$O$265,13,0)</f>
        <v>#N/A</v>
      </c>
      <c r="R39" s="17" t="e">
        <f>VLOOKUP(A39,'[4]fie nguon'!$C$2:$T$265,18,0)</f>
        <v>#N/A</v>
      </c>
      <c r="S39" s="2"/>
      <c r="T39" s="5"/>
      <c r="U39" s="6"/>
      <c r="V39" s="37"/>
      <c r="W39" s="2" t="s">
        <v>119</v>
      </c>
      <c r="X39" s="16" t="e">
        <f>VLOOKUP(A39,'[1]tong D1_2'!$C$7:$M$480,11,0)</f>
        <v>#N/A</v>
      </c>
      <c r="Y39" s="5"/>
      <c r="Z39" s="2"/>
      <c r="AA39" s="2"/>
      <c r="AB39" s="2"/>
      <c r="AC39" s="2"/>
      <c r="AD39" s="2"/>
      <c r="AE39" s="2"/>
      <c r="AF39" s="1"/>
      <c r="AG39" s="110"/>
      <c r="AH39" s="53"/>
      <c r="AI39" s="112"/>
      <c r="AJ39" s="52" t="str">
        <f t="shared" si="1"/>
        <v>,</v>
      </c>
      <c r="AL39" s="4">
        <f>VLOOKUP(A39,'[3]DS gui 6.9'!$A$7:$J$110,10,0)</f>
        <v>0</v>
      </c>
    </row>
    <row r="40" spans="1:38" ht="96" customHeight="1" x14ac:dyDescent="0.25">
      <c r="A40" s="15" t="str">
        <f t="shared" si="0"/>
        <v xml:space="preserve">  </v>
      </c>
      <c r="B40" s="17">
        <v>48</v>
      </c>
      <c r="C40" s="16" t="e">
        <f>VLOOKUP(A40,'[1]tong D1_2'!$C$7:$D$480,2,0)</f>
        <v>#N/A</v>
      </c>
      <c r="D40" s="103"/>
      <c r="E40" s="104"/>
      <c r="F40" s="27"/>
      <c r="G40" s="35"/>
      <c r="H40" s="16" t="e">
        <f>VLOOKUP(A40,'[1]tong D1_2'!$C$7:$H$480,6,0)</f>
        <v>#N/A</v>
      </c>
      <c r="I40" s="16" t="e">
        <f>VLOOKUP(A40,'[1]tong D1_2'!$C$7:$F$480,4,0)</f>
        <v>#N/A</v>
      </c>
      <c r="J40" s="17" t="e">
        <f>VLOOKUP(A40,'[4]fie nguon'!$C$2:$H$265,6,0)</f>
        <v>#N/A</v>
      </c>
      <c r="K40" s="17" t="e">
        <f>VLOOKUP(A40,'[4]fie nguon'!$C$2:$J$265,8,0)</f>
        <v>#N/A</v>
      </c>
      <c r="L40" s="17" t="e">
        <f>VLOOKUP(A40,'[4]fie nguon'!$C$2:$I$265,7,0)</f>
        <v>#N/A</v>
      </c>
      <c r="M40" s="2"/>
      <c r="N40" s="2"/>
      <c r="O40" s="17" t="e">
        <f>VLOOKUP(A40,'[4]fie nguon'!$C$2:$L$265,10,0)</f>
        <v>#N/A</v>
      </c>
      <c r="P40" s="17" t="e">
        <f>VLOOKUP(A40,'[4]fie nguon'!$C$2:$N$265,12,0)</f>
        <v>#N/A</v>
      </c>
      <c r="Q40" s="17" t="e">
        <f>VLOOKUP(A40,'[4]fie nguon'!$C$2:$O$265,13,0)</f>
        <v>#N/A</v>
      </c>
      <c r="R40" s="17" t="e">
        <f>VLOOKUP(A40,'[4]fie nguon'!$C$2:$T$265,18,0)</f>
        <v>#N/A</v>
      </c>
      <c r="S40" s="2"/>
      <c r="T40" s="5"/>
      <c r="U40" s="6"/>
      <c r="V40" s="37"/>
      <c r="W40" s="2" t="s">
        <v>36</v>
      </c>
      <c r="X40" s="16" t="e">
        <f>VLOOKUP(A40,'[1]tong D1_2'!$C$7:$M$480,11,0)</f>
        <v>#N/A</v>
      </c>
      <c r="Y40" s="5"/>
      <c r="Z40" s="2"/>
      <c r="AA40" s="2"/>
      <c r="AB40" s="2"/>
      <c r="AC40" s="2"/>
      <c r="AD40" s="2"/>
      <c r="AE40" s="2"/>
      <c r="AF40" s="1"/>
      <c r="AG40" s="110"/>
      <c r="AH40" s="53"/>
      <c r="AI40" s="112"/>
      <c r="AJ40" s="52" t="str">
        <f t="shared" si="1"/>
        <v>,</v>
      </c>
      <c r="AL40" s="4">
        <f>VLOOKUP(A40,'[3]DS gui 6.9'!$A$7:$J$110,10,0)</f>
        <v>0</v>
      </c>
    </row>
    <row r="41" spans="1:38" ht="63" customHeight="1" x14ac:dyDescent="0.25">
      <c r="A41" s="15" t="str">
        <f t="shared" si="0"/>
        <v xml:space="preserve">  </v>
      </c>
      <c r="B41" s="17">
        <v>49</v>
      </c>
      <c r="C41" s="16" t="e">
        <f>VLOOKUP(A41,'[1]tong D1_2'!$C$7:$D$480,2,0)</f>
        <v>#N/A</v>
      </c>
      <c r="D41" s="103"/>
      <c r="E41" s="104"/>
      <c r="F41" s="27"/>
      <c r="G41" s="35"/>
      <c r="H41" s="16" t="s">
        <v>638</v>
      </c>
      <c r="I41" s="16" t="s">
        <v>149</v>
      </c>
      <c r="J41" s="17" t="s">
        <v>807</v>
      </c>
      <c r="K41" s="17" t="s">
        <v>151</v>
      </c>
      <c r="L41" s="17" t="e">
        <f>VLOOKUP(A41,'[4]fie nguon'!$C$2:$I$265,7,0)</f>
        <v>#N/A</v>
      </c>
      <c r="M41" s="2"/>
      <c r="N41" s="2"/>
      <c r="O41" s="17" t="s">
        <v>808</v>
      </c>
      <c r="P41" s="17" t="s">
        <v>809</v>
      </c>
      <c r="Q41" s="17" t="s">
        <v>810</v>
      </c>
      <c r="R41" s="17" t="s">
        <v>811</v>
      </c>
      <c r="S41" s="2"/>
      <c r="T41" s="5"/>
      <c r="U41" s="6"/>
      <c r="V41" s="37"/>
      <c r="W41" s="2" t="s">
        <v>36</v>
      </c>
      <c r="X41" s="16" t="s">
        <v>796</v>
      </c>
      <c r="Y41" s="5"/>
      <c r="Z41" s="2"/>
      <c r="AA41" s="2"/>
      <c r="AB41" s="2"/>
      <c r="AC41" s="2"/>
      <c r="AD41" s="2"/>
      <c r="AE41" s="2"/>
      <c r="AF41" s="1"/>
      <c r="AG41" s="110"/>
      <c r="AH41" s="53"/>
      <c r="AI41" s="112"/>
      <c r="AJ41" s="52" t="str">
        <f t="shared" si="1"/>
        <v>,</v>
      </c>
      <c r="AL41" s="4">
        <f>VLOOKUP(A41,'[3]DS gui 6.9'!$A$7:$J$110,10,0)</f>
        <v>0</v>
      </c>
    </row>
    <row r="42" spans="1:38" ht="94.5" customHeight="1" x14ac:dyDescent="0.25">
      <c r="A42" s="15" t="str">
        <f t="shared" si="0"/>
        <v xml:space="preserve">  </v>
      </c>
      <c r="B42" s="17">
        <v>50</v>
      </c>
      <c r="C42" s="16" t="e">
        <f>VLOOKUP(A42,'[1]tong D1_2'!$C$7:$D$480,2,0)</f>
        <v>#N/A</v>
      </c>
      <c r="D42" s="103"/>
      <c r="E42" s="104"/>
      <c r="F42" s="27"/>
      <c r="G42" s="35"/>
      <c r="H42" s="16" t="e">
        <f>VLOOKUP(A42,'[1]tong D1_2'!$C$7:$H$480,6,0)</f>
        <v>#N/A</v>
      </c>
      <c r="I42" s="16" t="e">
        <f>VLOOKUP(A42,'[1]tong D1_2'!$C$7:$F$480,4,0)</f>
        <v>#N/A</v>
      </c>
      <c r="J42" s="17" t="e">
        <f>VLOOKUP(A42,'[4]fie nguon'!$C$2:$H$265,6,0)</f>
        <v>#N/A</v>
      </c>
      <c r="K42" s="17" t="e">
        <f>VLOOKUP(A42,'[4]fie nguon'!$C$2:$J$265,8,0)</f>
        <v>#N/A</v>
      </c>
      <c r="L42" s="17" t="e">
        <f>VLOOKUP(A42,'[4]fie nguon'!$C$2:$I$265,7,0)</f>
        <v>#N/A</v>
      </c>
      <c r="M42" s="2" t="s">
        <v>325</v>
      </c>
      <c r="N42" s="2"/>
      <c r="O42" s="17" t="e">
        <f>VLOOKUP(A42,'[4]fie nguon'!$C$2:$L$265,10,0)</f>
        <v>#N/A</v>
      </c>
      <c r="P42" s="17" t="e">
        <f>VLOOKUP(A42,'[4]fie nguon'!$C$2:$N$265,12,0)</f>
        <v>#N/A</v>
      </c>
      <c r="Q42" s="17" t="e">
        <f>VLOOKUP(A42,'[4]fie nguon'!$C$2:$O$265,13,0)</f>
        <v>#N/A</v>
      </c>
      <c r="R42" s="17" t="e">
        <f>VLOOKUP(A42,'[4]fie nguon'!$C$2:$T$265,18,0)</f>
        <v>#N/A</v>
      </c>
      <c r="S42" s="2"/>
      <c r="T42" s="5"/>
      <c r="U42" s="6"/>
      <c r="V42" s="37"/>
      <c r="W42" s="2" t="s">
        <v>36</v>
      </c>
      <c r="X42" s="16" t="e">
        <f>VLOOKUP(A42,'[1]tong D1_2'!$C$7:$M$480,11,0)</f>
        <v>#N/A</v>
      </c>
      <c r="Y42" s="5"/>
      <c r="Z42" s="2"/>
      <c r="AA42" s="2"/>
      <c r="AB42" s="2"/>
      <c r="AC42" s="2"/>
      <c r="AD42" s="2"/>
      <c r="AE42" s="2"/>
      <c r="AF42" s="1"/>
      <c r="AG42" s="110"/>
      <c r="AH42" s="53"/>
      <c r="AI42" s="112"/>
      <c r="AJ42" s="52" t="str">
        <f t="shared" si="1"/>
        <v>,</v>
      </c>
      <c r="AL42" s="4">
        <f>VLOOKUP(A42,'[3]DS gui 6.9'!$A$7:$J$110,10,0)</f>
        <v>0</v>
      </c>
    </row>
    <row r="43" spans="1:38" ht="89.25" customHeight="1" x14ac:dyDescent="0.25">
      <c r="A43" s="15" t="str">
        <f t="shared" si="0"/>
        <v xml:space="preserve">  </v>
      </c>
      <c r="B43" s="17"/>
      <c r="C43" s="16" t="e">
        <f>VLOOKUP(A43,'[1]tong D1_2'!$C$7:$D$480,2,0)</f>
        <v>#N/A</v>
      </c>
      <c r="D43" s="103"/>
      <c r="E43" s="104"/>
      <c r="F43" s="27"/>
      <c r="G43" s="102"/>
      <c r="H43" s="16" t="e">
        <f>VLOOKUP(A43,'[1]tong D1_2'!$C$7:$H$480,6,0)</f>
        <v>#N/A</v>
      </c>
      <c r="I43" s="16" t="e">
        <f>VLOOKUP(A43,'[1]tong D1_2'!$C$7:$F$480,4,0)</f>
        <v>#N/A</v>
      </c>
      <c r="J43" s="17" t="e">
        <f>VLOOKUP(A43,'[4]fie nguon'!$C$2:$H$265,6,0)</f>
        <v>#N/A</v>
      </c>
      <c r="K43" s="17" t="e">
        <f>VLOOKUP(A43,'[4]fie nguon'!$C$2:$J$265,8,0)</f>
        <v>#N/A</v>
      </c>
      <c r="L43" s="17" t="e">
        <f>VLOOKUP(A43,'[4]fie nguon'!$C$2:$I$265,7,0)</f>
        <v>#N/A</v>
      </c>
      <c r="M43" s="2"/>
      <c r="N43" s="2"/>
      <c r="O43" s="17" t="e">
        <f>VLOOKUP(A43,'[4]fie nguon'!$C$2:$L$265,10,0)</f>
        <v>#N/A</v>
      </c>
      <c r="P43" s="17" t="e">
        <f>VLOOKUP(A43,'[4]fie nguon'!$C$2:$N$265,12,0)</f>
        <v>#N/A</v>
      </c>
      <c r="Q43" s="17" t="e">
        <f>VLOOKUP(A43,'[4]fie nguon'!$C$2:$O$265,13,0)</f>
        <v>#N/A</v>
      </c>
      <c r="R43" s="17" t="e">
        <f>VLOOKUP(A43,'[4]fie nguon'!$C$2:$T$265,18,0)</f>
        <v>#N/A</v>
      </c>
      <c r="S43" s="2"/>
      <c r="T43" s="5"/>
      <c r="U43" s="6"/>
      <c r="V43" s="37"/>
      <c r="W43" s="2"/>
      <c r="X43" s="16" t="e">
        <f>VLOOKUP(A43,'[1]tong D1_2'!$C$7:$M$480,11,0)</f>
        <v>#N/A</v>
      </c>
      <c r="Y43" s="5"/>
      <c r="Z43" s="2"/>
      <c r="AA43" s="2"/>
      <c r="AB43" s="2"/>
      <c r="AC43" s="2"/>
      <c r="AD43" s="2"/>
      <c r="AE43" s="2"/>
      <c r="AF43" s="1"/>
      <c r="AG43" s="105"/>
      <c r="AH43" s="1" t="s">
        <v>812</v>
      </c>
      <c r="AI43" s="113"/>
      <c r="AJ43" s="52" t="str">
        <f t="shared" si="1"/>
        <v>,</v>
      </c>
      <c r="AK43" s="7"/>
      <c r="AL43" s="4">
        <f>VLOOKUP(A43,'[3]DS gui 6.9'!$A$19:$Q$44,17,0)</f>
        <v>0</v>
      </c>
    </row>
    <row r="44" spans="1:38" ht="93" customHeight="1" x14ac:dyDescent="0.25">
      <c r="A44" s="15" t="str">
        <f t="shared" si="0"/>
        <v xml:space="preserve">  </v>
      </c>
      <c r="B44" s="17"/>
      <c r="C44" s="16" t="e">
        <f>VLOOKUP(A44,'[1]tong D1_2'!$C$7:$D$480,2,0)</f>
        <v>#N/A</v>
      </c>
      <c r="D44" s="116"/>
      <c r="E44" s="104"/>
      <c r="F44" s="27"/>
      <c r="G44" s="117"/>
      <c r="H44" s="16" t="e">
        <f>VLOOKUP(A44,'[1]tong D1_2'!$C$7:$H$480,6,0)</f>
        <v>#N/A</v>
      </c>
      <c r="I44" s="16" t="e">
        <f>VLOOKUP(A44,'[1]tong D1_2'!$C$7:$F$480,4,0)</f>
        <v>#N/A</v>
      </c>
      <c r="J44" s="17" t="e">
        <f>VLOOKUP(A44,'[4]fie nguon'!$C$2:$H$265,6,0)</f>
        <v>#N/A</v>
      </c>
      <c r="K44" s="17" t="e">
        <f>VLOOKUP(A44,'[4]fie nguon'!$C$2:$J$265,8,0)</f>
        <v>#N/A</v>
      </c>
      <c r="L44" s="17" t="e">
        <f>VLOOKUP(A44,'[4]fie nguon'!$C$2:$I$265,7,0)</f>
        <v>#N/A</v>
      </c>
      <c r="M44" s="2"/>
      <c r="N44" s="2"/>
      <c r="O44" s="17" t="e">
        <f>VLOOKUP(A44,'[4]fie nguon'!$C$2:$L$265,10,0)</f>
        <v>#N/A</v>
      </c>
      <c r="P44" s="17" t="e">
        <f>VLOOKUP(A44,'[4]fie nguon'!$C$2:$N$265,12,0)</f>
        <v>#N/A</v>
      </c>
      <c r="Q44" s="17" t="e">
        <f>VLOOKUP(A44,'[4]fie nguon'!$C$2:$O$265,13,0)</f>
        <v>#N/A</v>
      </c>
      <c r="R44" s="17" t="e">
        <f>VLOOKUP(A44,'[4]fie nguon'!$C$2:$T$265,18,0)</f>
        <v>#N/A</v>
      </c>
      <c r="S44" s="2"/>
      <c r="T44" s="5"/>
      <c r="U44" s="6"/>
      <c r="V44" s="37"/>
      <c r="W44" s="2"/>
      <c r="X44" s="16" t="e">
        <f>VLOOKUP(A44,'[1]tong D1_2'!$C$7:$M$480,11,0)</f>
        <v>#N/A</v>
      </c>
      <c r="Y44" s="5"/>
      <c r="Z44" s="2"/>
      <c r="AA44" s="2"/>
      <c r="AB44" s="2"/>
      <c r="AC44" s="2"/>
      <c r="AD44" s="2"/>
      <c r="AE44" s="2"/>
      <c r="AF44" s="1"/>
      <c r="AG44" s="105"/>
      <c r="AH44" s="1" t="s">
        <v>812</v>
      </c>
      <c r="AI44" s="112"/>
      <c r="AJ44" s="52" t="str">
        <f t="shared" si="1"/>
        <v>,</v>
      </c>
      <c r="AL44" s="4">
        <f>VLOOKUP(A44,'[3]DS gui 6.9'!$A$7:$J$110,10,0)</f>
        <v>0</v>
      </c>
    </row>
    <row r="45" spans="1:38" ht="97.5" customHeight="1" x14ac:dyDescent="0.25">
      <c r="A45" s="15" t="str">
        <f t="shared" si="0"/>
        <v xml:space="preserve">  </v>
      </c>
      <c r="B45" s="17"/>
      <c r="C45" s="16">
        <v>15055356</v>
      </c>
      <c r="D45" s="103"/>
      <c r="E45" s="104"/>
      <c r="F45" s="27"/>
      <c r="G45" s="35"/>
      <c r="H45" s="16" t="s">
        <v>572</v>
      </c>
      <c r="I45" s="16" t="s">
        <v>55</v>
      </c>
      <c r="J45" s="17" t="s">
        <v>170</v>
      </c>
      <c r="K45" s="17" t="s">
        <v>217</v>
      </c>
      <c r="L45" s="17">
        <v>60340410</v>
      </c>
      <c r="M45" s="2"/>
      <c r="N45" s="2"/>
      <c r="O45" s="17" t="s">
        <v>813</v>
      </c>
      <c r="P45" s="17" t="s">
        <v>814</v>
      </c>
      <c r="Q45" s="17" t="s">
        <v>815</v>
      </c>
      <c r="R45" s="17" t="e">
        <v>#N/A</v>
      </c>
      <c r="S45" s="2" t="e">
        <v>#N/A</v>
      </c>
      <c r="T45" s="5"/>
      <c r="U45" s="6" t="e">
        <v>#N/A</v>
      </c>
      <c r="V45" s="37" t="e">
        <v>#N/A</v>
      </c>
      <c r="W45" s="2" t="s">
        <v>36</v>
      </c>
      <c r="X45" s="16" t="s">
        <v>222</v>
      </c>
      <c r="Y45" s="5"/>
      <c r="Z45" s="2"/>
      <c r="AA45" s="2"/>
      <c r="AB45" s="2"/>
      <c r="AC45" s="2"/>
      <c r="AD45" s="2"/>
      <c r="AE45" s="2"/>
      <c r="AF45" s="1"/>
      <c r="AG45" s="105"/>
      <c r="AH45" s="53" t="s">
        <v>816</v>
      </c>
      <c r="AI45" s="112"/>
      <c r="AJ45" s="52" t="str">
        <f t="shared" si="1"/>
        <v>,</v>
      </c>
      <c r="AL45" s="4">
        <f>VLOOKUP(A45,'[3]DS gui 6.9'!$A$7:$J$110,10,0)</f>
        <v>0</v>
      </c>
    </row>
    <row r="46" spans="1:38" ht="63" customHeight="1" x14ac:dyDescent="0.25">
      <c r="A46" s="15" t="str">
        <f t="shared" si="0"/>
        <v xml:space="preserve">  </v>
      </c>
      <c r="B46" s="17">
        <v>51</v>
      </c>
      <c r="C46" s="16" t="e">
        <f>VLOOKUP(A46,'[1]tong D1_2'!$C$7:$D$480,2,0)</f>
        <v>#N/A</v>
      </c>
      <c r="D46" s="103"/>
      <c r="E46" s="104"/>
      <c r="F46" s="27"/>
      <c r="G46" s="35"/>
      <c r="H46" s="16" t="s">
        <v>205</v>
      </c>
      <c r="I46" s="16" t="s">
        <v>55</v>
      </c>
      <c r="J46" s="17" t="e">
        <f>VLOOKUP(A46,'[4]fie nguon'!$C$2:$H$265,6,0)</f>
        <v>#N/A</v>
      </c>
      <c r="K46" s="17" t="e">
        <f>VLOOKUP(A46,'[4]fie nguon'!$C$2:$J$265,8,0)</f>
        <v>#N/A</v>
      </c>
      <c r="L46" s="17" t="e">
        <f>VLOOKUP(A46,'[4]fie nguon'!$C$2:$I$265,7,0)</f>
        <v>#N/A</v>
      </c>
      <c r="M46" s="2" t="s">
        <v>325</v>
      </c>
      <c r="N46" s="2"/>
      <c r="O46" s="17" t="e">
        <f>VLOOKUP(A46,'[4]fie nguon'!$C$2:$L$265,10,0)</f>
        <v>#N/A</v>
      </c>
      <c r="P46" s="17" t="e">
        <f>VLOOKUP(A46,'[4]fie nguon'!$C$2:$N$265,12,0)</f>
        <v>#N/A</v>
      </c>
      <c r="Q46" s="17" t="e">
        <f>VLOOKUP(A46,'[4]fie nguon'!$C$2:$O$265,13,0)</f>
        <v>#N/A</v>
      </c>
      <c r="R46" s="17" t="e">
        <f>VLOOKUP(A46,'[4]fie nguon'!$C$2:$T$265,18,0)</f>
        <v>#N/A</v>
      </c>
      <c r="S46" s="2"/>
      <c r="T46" s="5"/>
      <c r="U46" s="6"/>
      <c r="V46" s="37"/>
      <c r="W46" s="2" t="s">
        <v>36</v>
      </c>
      <c r="X46" s="16" t="e">
        <f>VLOOKUP(A46,'[1]tong D1_2'!$C$7:$M$480,11,0)</f>
        <v>#N/A</v>
      </c>
      <c r="Y46" s="5"/>
      <c r="Z46" s="2"/>
      <c r="AA46" s="2"/>
      <c r="AB46" s="2"/>
      <c r="AC46" s="2"/>
      <c r="AD46" s="2"/>
      <c r="AE46" s="2"/>
      <c r="AF46" s="1" t="s">
        <v>817</v>
      </c>
      <c r="AG46" s="110" t="s">
        <v>818</v>
      </c>
      <c r="AH46" s="53"/>
      <c r="AI46" s="112"/>
      <c r="AJ46" s="52" t="str">
        <f t="shared" si="1"/>
        <v>oanhlh29393@gmail.com,</v>
      </c>
      <c r="AL46" s="4">
        <f>VLOOKUP(A46,'[3]DS gui 6.9'!$A$7:$J$110,10,0)</f>
        <v>0</v>
      </c>
    </row>
    <row r="47" spans="1:38" ht="84" customHeight="1" x14ac:dyDescent="0.25">
      <c r="A47" s="15" t="str">
        <f t="shared" si="0"/>
        <v xml:space="preserve">  </v>
      </c>
      <c r="B47" s="17">
        <v>52</v>
      </c>
      <c r="C47" s="16" t="e">
        <f>VLOOKUP(A47,'[1]tong D1_2'!$C$7:$D$480,2,0)</f>
        <v>#N/A</v>
      </c>
      <c r="D47" s="103"/>
      <c r="E47" s="104"/>
      <c r="F47" s="27"/>
      <c r="G47" s="35"/>
      <c r="H47" s="16" t="e">
        <f>VLOOKUP(A47,'[1]tong D1_2'!$C$7:$H$480,6,0)</f>
        <v>#N/A</v>
      </c>
      <c r="I47" s="16" t="e">
        <f>VLOOKUP(A47,'[1]tong D1_2'!$C$7:$F$480,4,0)</f>
        <v>#N/A</v>
      </c>
      <c r="J47" s="17" t="e">
        <f>VLOOKUP(A47,'[4]fie nguon'!$C$2:$H$265,6,0)</f>
        <v>#N/A</v>
      </c>
      <c r="K47" s="17" t="e">
        <f>VLOOKUP(A47,'[4]fie nguon'!$C$2:$J$265,8,0)</f>
        <v>#N/A</v>
      </c>
      <c r="L47" s="17" t="e">
        <f>VLOOKUP(A47,'[4]fie nguon'!$C$2:$I$265,7,0)</f>
        <v>#N/A</v>
      </c>
      <c r="M47" s="2" t="s">
        <v>325</v>
      </c>
      <c r="N47" s="2"/>
      <c r="O47" s="17" t="e">
        <f>VLOOKUP(A47,'[4]fie nguon'!$C$2:$L$265,10,0)</f>
        <v>#N/A</v>
      </c>
      <c r="P47" s="17" t="e">
        <f>VLOOKUP(A47,'[4]fie nguon'!$C$2:$N$265,12,0)</f>
        <v>#N/A</v>
      </c>
      <c r="Q47" s="17" t="e">
        <f>VLOOKUP(A47,'[4]fie nguon'!$C$2:$O$265,13,0)</f>
        <v>#N/A</v>
      </c>
      <c r="R47" s="17" t="e">
        <f>VLOOKUP(A47,'[4]fie nguon'!$C$2:$T$265,18,0)</f>
        <v>#N/A</v>
      </c>
      <c r="S47" s="2"/>
      <c r="T47" s="5"/>
      <c r="U47" s="6"/>
      <c r="V47" s="37"/>
      <c r="W47" s="17" t="s">
        <v>36</v>
      </c>
      <c r="X47" s="16" t="e">
        <f>VLOOKUP(A47,'[1]tong D1_2'!$C$7:$M$480,11,0)</f>
        <v>#N/A</v>
      </c>
      <c r="Y47" s="5"/>
      <c r="Z47" s="2"/>
      <c r="AA47" s="2"/>
      <c r="AB47" s="2"/>
      <c r="AC47" s="2"/>
      <c r="AD47" s="2"/>
      <c r="AE47" s="2"/>
      <c r="AF47" s="1" t="s">
        <v>819</v>
      </c>
      <c r="AG47" s="110" t="s">
        <v>820</v>
      </c>
      <c r="AH47" s="53"/>
      <c r="AI47" s="112"/>
      <c r="AJ47" s="52" t="str">
        <f t="shared" si="1"/>
        <v>bacnt91@gmail.com,</v>
      </c>
      <c r="AL47" s="4">
        <f>VLOOKUP(A47,'[3]DS gui 6.9'!$A$7:$J$110,10,0)</f>
        <v>0</v>
      </c>
    </row>
    <row r="48" spans="1:38" ht="75" customHeight="1" x14ac:dyDescent="0.25">
      <c r="A48" s="15" t="str">
        <f t="shared" si="0"/>
        <v xml:space="preserve">  </v>
      </c>
      <c r="B48" s="17">
        <v>53</v>
      </c>
      <c r="C48" s="16" t="e">
        <f>VLOOKUP(A48,'[1]tong D1_2'!$C$7:$D$480,2,0)</f>
        <v>#N/A</v>
      </c>
      <c r="D48" s="103"/>
      <c r="E48" s="104"/>
      <c r="F48" s="27"/>
      <c r="G48" s="35"/>
      <c r="H48" s="16" t="e">
        <f>VLOOKUP(A48,'[1]tong D1_2'!$C$7:$H$480,6,0)</f>
        <v>#N/A</v>
      </c>
      <c r="I48" s="16" t="e">
        <f>VLOOKUP(A48,'[1]tong D1_2'!$C$7:$F$480,4,0)</f>
        <v>#N/A</v>
      </c>
      <c r="J48" s="17" t="e">
        <f>VLOOKUP(A48,'[4]fie nguon'!$C$2:$H$265,6,0)</f>
        <v>#N/A</v>
      </c>
      <c r="K48" s="17" t="e">
        <f>VLOOKUP(A48,'[4]fie nguon'!$C$2:$J$265,8,0)</f>
        <v>#N/A</v>
      </c>
      <c r="L48" s="17" t="e">
        <f>VLOOKUP(A48,'[4]fie nguon'!$C$2:$I$265,7,0)</f>
        <v>#N/A</v>
      </c>
      <c r="M48" s="2" t="s">
        <v>799</v>
      </c>
      <c r="N48" s="2"/>
      <c r="O48" s="17" t="e">
        <f>VLOOKUP(A48,'[4]fie nguon'!$C$2:$L$265,10,0)</f>
        <v>#N/A</v>
      </c>
      <c r="P48" s="17" t="e">
        <f>VLOOKUP(A48,'[4]fie nguon'!$C$2:$N$265,12,0)</f>
        <v>#N/A</v>
      </c>
      <c r="Q48" s="17" t="e">
        <f>VLOOKUP(A48,'[4]fie nguon'!$C$2:$O$265,13,0)</f>
        <v>#N/A</v>
      </c>
      <c r="R48" s="17" t="e">
        <f>VLOOKUP(A48,'[4]fie nguon'!$C$2:$T$265,18,0)</f>
        <v>#N/A</v>
      </c>
      <c r="S48" s="2"/>
      <c r="T48" s="5"/>
      <c r="U48" s="6"/>
      <c r="V48" s="37"/>
      <c r="W48" s="2"/>
      <c r="X48" s="16" t="e">
        <f>VLOOKUP(A48,'[1]tong D1_2'!$C$7:$M$480,11,0)</f>
        <v>#N/A</v>
      </c>
      <c r="Y48" s="5"/>
      <c r="Z48" s="2"/>
      <c r="AA48" s="2"/>
      <c r="AB48" s="2"/>
      <c r="AC48" s="2"/>
      <c r="AD48" s="2"/>
      <c r="AE48" s="2"/>
      <c r="AF48" s="1" t="s">
        <v>821</v>
      </c>
      <c r="AG48" s="110" t="s">
        <v>822</v>
      </c>
      <c r="AH48" s="53"/>
      <c r="AI48" s="112"/>
      <c r="AJ48" s="52" t="str">
        <f t="shared" si="1"/>
        <v>hanguyenhcma1@gmail.com,</v>
      </c>
      <c r="AL48" s="4">
        <f>VLOOKUP(A48,'[3]DS gui 6.9'!$A$7:$J$110,10,0)</f>
        <v>0</v>
      </c>
    </row>
    <row r="49" spans="1:38" ht="63" customHeight="1" x14ac:dyDescent="0.25">
      <c r="A49" s="15" t="str">
        <f t="shared" si="0"/>
        <v xml:space="preserve">  </v>
      </c>
      <c r="B49" s="17">
        <v>54</v>
      </c>
      <c r="C49" s="16" t="e">
        <f>VLOOKUP(A49,'[1]tong D1_2'!$C$7:$D$480,2,0)</f>
        <v>#N/A</v>
      </c>
      <c r="D49" s="103"/>
      <c r="E49" s="104"/>
      <c r="F49" s="27"/>
      <c r="G49" s="35"/>
      <c r="H49" s="16" t="e">
        <f>VLOOKUP(A49,'[1]tong D1_2'!$C$7:$H$480,6,0)</f>
        <v>#N/A</v>
      </c>
      <c r="I49" s="16" t="e">
        <f>VLOOKUP(A49,'[1]tong D1_2'!$C$7:$F$480,4,0)</f>
        <v>#N/A</v>
      </c>
      <c r="J49" s="17" t="e">
        <f>VLOOKUP(A49,'[4]fie nguon'!$C$2:$H$265,6,0)</f>
        <v>#N/A</v>
      </c>
      <c r="K49" s="17" t="e">
        <f>VLOOKUP(A49,'[4]fie nguon'!$C$2:$J$265,8,0)</f>
        <v>#N/A</v>
      </c>
      <c r="L49" s="17" t="e">
        <f>VLOOKUP(A49,'[4]fie nguon'!$C$2:$I$265,7,0)</f>
        <v>#N/A</v>
      </c>
      <c r="M49" s="2"/>
      <c r="N49" s="2"/>
      <c r="O49" s="17" t="e">
        <f>VLOOKUP(A49,'[4]fie nguon'!$C$2:$L$265,10,0)</f>
        <v>#N/A</v>
      </c>
      <c r="P49" s="17" t="e">
        <f>VLOOKUP(A49,'[4]fie nguon'!$C$2:$N$265,12,0)</f>
        <v>#N/A</v>
      </c>
      <c r="Q49" s="17" t="e">
        <f>VLOOKUP(A49,'[4]fie nguon'!$C$2:$O$265,13,0)</f>
        <v>#N/A</v>
      </c>
      <c r="R49" s="17" t="e">
        <f>VLOOKUP(A49,'[4]fie nguon'!$C$2:$T$265,18,0)</f>
        <v>#N/A</v>
      </c>
      <c r="S49" s="2"/>
      <c r="T49" s="5"/>
      <c r="U49" s="6"/>
      <c r="V49" s="37"/>
      <c r="W49" s="2" t="s">
        <v>36</v>
      </c>
      <c r="X49" s="16" t="e">
        <f>VLOOKUP(A49,'[1]tong D1_2'!$C$7:$M$480,11,0)</f>
        <v>#N/A</v>
      </c>
      <c r="Y49" s="5"/>
      <c r="Z49" s="2"/>
      <c r="AA49" s="2"/>
      <c r="AB49" s="2"/>
      <c r="AC49" s="2"/>
      <c r="AD49" s="2"/>
      <c r="AE49" s="2"/>
      <c r="AF49" s="1" t="s">
        <v>823</v>
      </c>
      <c r="AG49" s="110" t="s">
        <v>824</v>
      </c>
      <c r="AH49" s="53"/>
      <c r="AI49" s="112"/>
      <c r="AJ49" s="52" t="str">
        <f t="shared" si="1"/>
        <v>nguyenthanhphuc@gmail.com,</v>
      </c>
      <c r="AL49" s="4">
        <f>VLOOKUP(A49,'[3]DS gui 6.9'!$A$7:$J$110,10,0)</f>
        <v>0</v>
      </c>
    </row>
    <row r="50" spans="1:38" ht="81" customHeight="1" x14ac:dyDescent="0.25">
      <c r="A50" s="15" t="str">
        <f t="shared" si="0"/>
        <v xml:space="preserve">  </v>
      </c>
      <c r="B50" s="17">
        <v>55</v>
      </c>
      <c r="C50" s="118">
        <v>15055230</v>
      </c>
      <c r="D50" s="103"/>
      <c r="E50" s="104"/>
      <c r="F50" s="27"/>
      <c r="G50" s="35"/>
      <c r="H50" s="16" t="s">
        <v>148</v>
      </c>
      <c r="I50" s="16" t="s">
        <v>55</v>
      </c>
      <c r="J50" s="17" t="s">
        <v>791</v>
      </c>
      <c r="K50" s="17" t="s">
        <v>217</v>
      </c>
      <c r="L50" s="17">
        <v>60340102</v>
      </c>
      <c r="M50" s="2"/>
      <c r="N50" s="2"/>
      <c r="O50" s="17" t="s">
        <v>828</v>
      </c>
      <c r="P50" s="17" t="s">
        <v>790</v>
      </c>
      <c r="Q50" s="17" t="s">
        <v>220</v>
      </c>
      <c r="R50" s="17" t="s">
        <v>829</v>
      </c>
      <c r="S50" s="2"/>
      <c r="T50" s="5"/>
      <c r="U50" s="6"/>
      <c r="V50" s="37"/>
      <c r="W50" s="2" t="s">
        <v>36</v>
      </c>
      <c r="X50" s="16" t="s">
        <v>222</v>
      </c>
      <c r="Y50" s="5"/>
      <c r="Z50" s="2"/>
      <c r="AA50" s="2"/>
      <c r="AB50" s="2"/>
      <c r="AC50" s="2"/>
      <c r="AD50" s="2"/>
      <c r="AE50" s="2"/>
      <c r="AF50" s="1"/>
      <c r="AG50" s="105"/>
      <c r="AH50" s="53">
        <f>12150+5550*2</f>
        <v>23250</v>
      </c>
      <c r="AI50" s="112"/>
      <c r="AJ50" s="52" t="str">
        <f t="shared" si="1"/>
        <v>,</v>
      </c>
      <c r="AL50" s="4">
        <f>VLOOKUP(A50,'[3]DS gui 6.9'!$A$7:$J$110,10,0)</f>
        <v>0</v>
      </c>
    </row>
    <row r="51" spans="1:38" ht="81.75" customHeight="1" x14ac:dyDescent="0.25">
      <c r="A51" s="15" t="str">
        <f t="shared" si="0"/>
        <v xml:space="preserve">  </v>
      </c>
      <c r="B51" s="17">
        <v>56</v>
      </c>
      <c r="C51" s="16" t="e">
        <f>VLOOKUP(A51,'[1]tong D1_2'!$C$7:$D$480,2,0)</f>
        <v>#N/A</v>
      </c>
      <c r="D51" s="103"/>
      <c r="E51" s="104"/>
      <c r="F51" s="27"/>
      <c r="G51" s="35"/>
      <c r="H51" s="16" t="e">
        <f>VLOOKUP(A51,'[1]tong D1_2'!$C$7:$H$480,6,0)</f>
        <v>#N/A</v>
      </c>
      <c r="I51" s="16" t="e">
        <f>VLOOKUP(A51,'[1]tong D1_2'!$C$7:$F$480,4,0)</f>
        <v>#N/A</v>
      </c>
      <c r="J51" s="17" t="e">
        <f>VLOOKUP(A51,'[4]fie nguon'!$C$2:$H$265,6,0)</f>
        <v>#N/A</v>
      </c>
      <c r="K51" s="17" t="e">
        <f>VLOOKUP(A51,'[4]fie nguon'!$C$2:$J$265,8,0)</f>
        <v>#N/A</v>
      </c>
      <c r="L51" s="17" t="e">
        <f>VLOOKUP(A51,'[4]fie nguon'!$C$2:$I$265,7,0)</f>
        <v>#N/A</v>
      </c>
      <c r="M51" s="2" t="s">
        <v>798</v>
      </c>
      <c r="N51" s="2"/>
      <c r="O51" s="17" t="e">
        <f>VLOOKUP(A51,'[4]fie nguon'!$C$2:$L$265,10,0)</f>
        <v>#N/A</v>
      </c>
      <c r="P51" s="17" t="e">
        <f>VLOOKUP(A51,'[4]fie nguon'!$C$2:$N$265,12,0)</f>
        <v>#N/A</v>
      </c>
      <c r="Q51" s="17" t="e">
        <f>VLOOKUP(A51,'[4]fie nguon'!$C$2:$O$265,13,0)</f>
        <v>#N/A</v>
      </c>
      <c r="R51" s="17" t="e">
        <f>VLOOKUP(A51,'[4]fie nguon'!$C$2:$T$265,18,0)</f>
        <v>#N/A</v>
      </c>
      <c r="S51" s="2"/>
      <c r="T51" s="5"/>
      <c r="U51" s="6"/>
      <c r="V51" s="37"/>
      <c r="W51" s="2" t="s">
        <v>36</v>
      </c>
      <c r="X51" s="16" t="e">
        <f>VLOOKUP(A51,'[1]tong D1_2'!$C$7:$M$480,11,0)</f>
        <v>#N/A</v>
      </c>
      <c r="Y51" s="5"/>
      <c r="Z51" s="2"/>
      <c r="AA51" s="2"/>
      <c r="AB51" s="2"/>
      <c r="AC51" s="2"/>
      <c r="AD51" s="2"/>
      <c r="AE51" s="2"/>
      <c r="AF51" s="1" t="s">
        <v>825</v>
      </c>
      <c r="AG51" s="110" t="s">
        <v>826</v>
      </c>
      <c r="AH51" s="53"/>
      <c r="AI51" s="112"/>
      <c r="AJ51" s="52" t="str">
        <f t="shared" si="1"/>
        <v>hoangvanbinh2011@gmail.com,</v>
      </c>
      <c r="AL51" s="4">
        <f>VLOOKUP(A51,'[3]DS gui 6.9'!$A$7:$J$110,10,0)</f>
        <v>0</v>
      </c>
    </row>
    <row r="52" spans="1:38" ht="94.5" customHeight="1" x14ac:dyDescent="0.25">
      <c r="A52" s="15" t="str">
        <f t="shared" si="0"/>
        <v xml:space="preserve">  </v>
      </c>
      <c r="B52" s="17">
        <v>57</v>
      </c>
      <c r="C52" s="16" t="e">
        <f>VLOOKUP(A52,'[1]tong D1_2'!$C$7:$D$480,2,0)</f>
        <v>#N/A</v>
      </c>
      <c r="D52" s="103"/>
      <c r="E52" s="104"/>
      <c r="F52" s="27"/>
      <c r="G52" s="35"/>
      <c r="H52" s="16" t="e">
        <f>VLOOKUP(A52,'[1]tong D1_2'!$C$7:$H$480,6,0)</f>
        <v>#N/A</v>
      </c>
      <c r="I52" s="16" t="e">
        <f>VLOOKUP(A52,'[1]tong D1_2'!$C$7:$F$480,4,0)</f>
        <v>#N/A</v>
      </c>
      <c r="J52" s="17" t="e">
        <f>VLOOKUP(A52,'[4]fie nguon'!$C$2:$H$265,6,0)</f>
        <v>#N/A</v>
      </c>
      <c r="K52" s="17" t="e">
        <f>VLOOKUP(A52,'[4]fie nguon'!$C$2:$J$265,8,0)</f>
        <v>#N/A</v>
      </c>
      <c r="L52" s="17" t="e">
        <f>VLOOKUP(A52,'[4]fie nguon'!$C$2:$I$265,7,0)</f>
        <v>#N/A</v>
      </c>
      <c r="M52" s="2"/>
      <c r="N52" s="2"/>
      <c r="O52" s="17" t="e">
        <f>VLOOKUP(A52,'[4]fie nguon'!$C$2:$L$265,10,0)</f>
        <v>#N/A</v>
      </c>
      <c r="P52" s="17" t="e">
        <f>VLOOKUP(A52,'[4]fie nguon'!$C$2:$N$265,12,0)</f>
        <v>#N/A</v>
      </c>
      <c r="Q52" s="17" t="e">
        <f>VLOOKUP(A52,'[4]fie nguon'!$C$2:$O$265,13,0)</f>
        <v>#N/A</v>
      </c>
      <c r="R52" s="17" t="e">
        <f>VLOOKUP(A52,'[4]fie nguon'!$C$2:$T$265,18,0)</f>
        <v>#N/A</v>
      </c>
      <c r="S52" s="2"/>
      <c r="T52" s="5"/>
      <c r="U52" s="6"/>
      <c r="V52" s="37"/>
      <c r="W52" s="2"/>
      <c r="X52" s="16" t="e">
        <f>VLOOKUP(A52,'[1]tong D1_2'!$C$7:$M$480,11,0)</f>
        <v>#N/A</v>
      </c>
      <c r="Y52" s="5"/>
      <c r="Z52" s="2"/>
      <c r="AA52" s="2"/>
      <c r="AB52" s="2"/>
      <c r="AC52" s="2"/>
      <c r="AD52" s="2"/>
      <c r="AE52" s="2"/>
      <c r="AF52" s="1"/>
      <c r="AG52" s="105"/>
      <c r="AH52" s="53"/>
      <c r="AI52" s="112"/>
      <c r="AJ52" s="52" t="str">
        <f t="shared" si="1"/>
        <v>,</v>
      </c>
      <c r="AL52" s="4">
        <f>VLOOKUP(A52,'[3]DS gui 6.9'!$A$19:$Q$44,17,0)</f>
        <v>0</v>
      </c>
    </row>
    <row r="53" spans="1:38" ht="63" customHeight="1" x14ac:dyDescent="0.25">
      <c r="A53" s="15" t="str">
        <f t="shared" si="0"/>
        <v xml:space="preserve">  </v>
      </c>
      <c r="B53" s="17">
        <v>58</v>
      </c>
      <c r="C53" s="16" t="e">
        <f>VLOOKUP(A53,'[1]tong D1_2'!$C$7:$D$480,2,0)</f>
        <v>#N/A</v>
      </c>
      <c r="D53" s="103"/>
      <c r="E53" s="104"/>
      <c r="F53" s="27"/>
      <c r="G53" s="35"/>
      <c r="H53" s="16" t="e">
        <f>VLOOKUP(A53,'[1]tong D1_2'!$C$7:$H$480,6,0)</f>
        <v>#N/A</v>
      </c>
      <c r="I53" s="16" t="e">
        <f>VLOOKUP(A53,'[1]tong D1_2'!$C$7:$F$480,4,0)</f>
        <v>#N/A</v>
      </c>
      <c r="J53" s="17" t="e">
        <f>VLOOKUP(A53,'[4]fie nguon'!$C$2:$H$265,6,0)</f>
        <v>#N/A</v>
      </c>
      <c r="K53" s="17" t="e">
        <f>VLOOKUP(A53,'[4]fie nguon'!$C$2:$J$265,8,0)</f>
        <v>#N/A</v>
      </c>
      <c r="L53" s="17" t="e">
        <f>VLOOKUP(A53,'[4]fie nguon'!$C$2:$I$265,7,0)</f>
        <v>#N/A</v>
      </c>
      <c r="M53" s="2"/>
      <c r="N53" s="2"/>
      <c r="O53" s="17" t="e">
        <f>VLOOKUP(A53,'[4]fie nguon'!$C$2:$L$265,10,0)</f>
        <v>#N/A</v>
      </c>
      <c r="P53" s="17" t="e">
        <f>VLOOKUP(A53,'[4]fie nguon'!$C$2:$N$265,12,0)</f>
        <v>#N/A</v>
      </c>
      <c r="Q53" s="17" t="e">
        <f>VLOOKUP(A53,'[4]fie nguon'!$C$2:$O$265,13,0)</f>
        <v>#N/A</v>
      </c>
      <c r="R53" s="17" t="e">
        <f>VLOOKUP(A53,'[4]fie nguon'!$C$2:$T$265,18,0)</f>
        <v>#N/A</v>
      </c>
      <c r="S53" s="2"/>
      <c r="T53" s="5"/>
      <c r="U53" s="6"/>
      <c r="V53" s="37"/>
      <c r="W53" s="2"/>
      <c r="X53" s="16" t="e">
        <f>VLOOKUP(A53,'[1]tong D1_2'!$C$7:$M$480,11,0)</f>
        <v>#N/A</v>
      </c>
      <c r="Y53" s="5"/>
      <c r="Z53" s="2"/>
      <c r="AA53" s="2"/>
      <c r="AB53" s="2"/>
      <c r="AC53" s="2"/>
      <c r="AD53" s="2"/>
      <c r="AE53" s="2"/>
      <c r="AF53" s="1"/>
      <c r="AG53" s="105"/>
      <c r="AH53" s="53"/>
      <c r="AI53" s="112"/>
      <c r="AJ53" s="52" t="str">
        <f t="shared" si="1"/>
        <v>,</v>
      </c>
      <c r="AL53" s="4">
        <f>VLOOKUP(A53,'[3]DS gui 6.9'!$A$7:$J$110,10,0)</f>
        <v>0</v>
      </c>
    </row>
    <row r="54" spans="1:38" ht="63" customHeight="1" x14ac:dyDescent="0.25">
      <c r="A54" s="15" t="str">
        <f t="shared" si="0"/>
        <v xml:space="preserve">  </v>
      </c>
      <c r="B54" s="17">
        <v>59</v>
      </c>
      <c r="C54" s="16" t="e">
        <f>VLOOKUP(A54,'[1]tong D1_2'!$C$7:$D$480,2,0)</f>
        <v>#N/A</v>
      </c>
      <c r="D54" s="103"/>
      <c r="E54" s="104"/>
      <c r="F54" s="27"/>
      <c r="G54" s="35"/>
      <c r="H54" s="16" t="e">
        <f>VLOOKUP(A54,'[1]tong D1_2'!$C$7:$H$480,6,0)</f>
        <v>#N/A</v>
      </c>
      <c r="I54" s="16" t="e">
        <f>VLOOKUP(A54,'[1]tong D1_2'!$C$7:$F$480,4,0)</f>
        <v>#N/A</v>
      </c>
      <c r="J54" s="17" t="e">
        <f>VLOOKUP(A54,'[4]fie nguon'!$C$2:$H$265,6,0)</f>
        <v>#N/A</v>
      </c>
      <c r="K54" s="17" t="e">
        <f>VLOOKUP(A54,'[4]fie nguon'!$C$2:$J$265,8,0)</f>
        <v>#N/A</v>
      </c>
      <c r="L54" s="17" t="e">
        <f>VLOOKUP(A54,'[4]fie nguon'!$C$2:$I$265,7,0)</f>
        <v>#N/A</v>
      </c>
      <c r="M54" s="2"/>
      <c r="N54" s="2"/>
      <c r="O54" s="17" t="e">
        <f>VLOOKUP(A54,'[4]fie nguon'!$C$2:$L$265,10,0)</f>
        <v>#N/A</v>
      </c>
      <c r="P54" s="17" t="e">
        <f>VLOOKUP(A54,'[4]fie nguon'!$C$2:$N$265,12,0)</f>
        <v>#N/A</v>
      </c>
      <c r="Q54" s="17" t="e">
        <f>VLOOKUP(A54,'[4]fie nguon'!$C$2:$O$265,13,0)</f>
        <v>#N/A</v>
      </c>
      <c r="R54" s="17" t="e">
        <f>VLOOKUP(A54,'[4]fie nguon'!$C$2:$T$265,18,0)</f>
        <v>#N/A</v>
      </c>
      <c r="S54" s="2"/>
      <c r="T54" s="5"/>
      <c r="U54" s="6"/>
      <c r="V54" s="37"/>
      <c r="W54" s="2"/>
      <c r="X54" s="16" t="e">
        <f>VLOOKUP(A54,'[1]tong D1_2'!$C$7:$M$480,11,0)</f>
        <v>#N/A</v>
      </c>
      <c r="Y54" s="5"/>
      <c r="Z54" s="2"/>
      <c r="AA54" s="2"/>
      <c r="AB54" s="2"/>
      <c r="AC54" s="2"/>
      <c r="AD54" s="2"/>
      <c r="AE54" s="2"/>
      <c r="AF54" s="1"/>
      <c r="AG54" s="105"/>
      <c r="AH54" s="53"/>
      <c r="AI54" s="112"/>
      <c r="AJ54" s="52" t="str">
        <f t="shared" si="1"/>
        <v>,</v>
      </c>
      <c r="AL54" s="4">
        <f>VLOOKUP(A54,'[3]DS gui 6.9'!$A$7:$J$110,10,0)</f>
        <v>0</v>
      </c>
    </row>
    <row r="55" spans="1:38" ht="79.5" customHeight="1" x14ac:dyDescent="0.25">
      <c r="A55" s="15" t="str">
        <f t="shared" si="0"/>
        <v xml:space="preserve">  </v>
      </c>
      <c r="B55" s="17">
        <v>60</v>
      </c>
      <c r="C55" s="16" t="e">
        <f>VLOOKUP(A55,'[1]tong D1_2'!$C$7:$D$480,2,0)</f>
        <v>#N/A</v>
      </c>
      <c r="D55" s="103"/>
      <c r="E55" s="104"/>
      <c r="F55" s="27"/>
      <c r="G55" s="35"/>
      <c r="H55" s="16" t="e">
        <f>VLOOKUP(A55,'[1]tong D1_2'!$C$7:$H$480,6,0)</f>
        <v>#N/A</v>
      </c>
      <c r="I55" s="16" t="e">
        <f>VLOOKUP(A55,'[1]tong D1_2'!$C$7:$F$480,4,0)</f>
        <v>#N/A</v>
      </c>
      <c r="J55" s="17" t="e">
        <f>VLOOKUP(A55,'[4]fie nguon'!$C$2:$H$265,6,0)</f>
        <v>#N/A</v>
      </c>
      <c r="K55" s="17" t="e">
        <f>VLOOKUP(A55,'[4]fie nguon'!$C$2:$J$265,8,0)</f>
        <v>#N/A</v>
      </c>
      <c r="L55" s="17" t="e">
        <f>VLOOKUP(A55,'[4]fie nguon'!$C$2:$I$265,7,0)</f>
        <v>#N/A</v>
      </c>
      <c r="M55" s="2"/>
      <c r="N55" s="2"/>
      <c r="O55" s="17" t="e">
        <f>VLOOKUP(A55,'[4]fie nguon'!$C$2:$L$265,10,0)</f>
        <v>#N/A</v>
      </c>
      <c r="P55" s="17" t="e">
        <f>VLOOKUP(A55,'[4]fie nguon'!$C$2:$N$265,12,0)</f>
        <v>#N/A</v>
      </c>
      <c r="Q55" s="17" t="e">
        <f>VLOOKUP(A55,'[4]fie nguon'!$C$2:$O$265,13,0)</f>
        <v>#N/A</v>
      </c>
      <c r="R55" s="17" t="e">
        <f>VLOOKUP(A55,'[4]fie nguon'!$C$2:$T$265,18,0)</f>
        <v>#N/A</v>
      </c>
      <c r="S55" s="2"/>
      <c r="T55" s="5"/>
      <c r="U55" s="6"/>
      <c r="V55" s="37"/>
      <c r="W55" s="2"/>
      <c r="X55" s="16" t="e">
        <f>VLOOKUP(A55,'[1]tong D1_2'!$C$7:$M$480,11,0)</f>
        <v>#N/A</v>
      </c>
      <c r="Y55" s="5"/>
      <c r="Z55" s="2"/>
      <c r="AA55" s="2"/>
      <c r="AB55" s="2"/>
      <c r="AC55" s="2"/>
      <c r="AD55" s="2"/>
      <c r="AE55" s="2"/>
      <c r="AF55" s="1"/>
      <c r="AG55" s="105"/>
      <c r="AH55" s="105"/>
      <c r="AI55" s="111"/>
      <c r="AJ55" s="52" t="str">
        <f t="shared" si="1"/>
        <v>,</v>
      </c>
      <c r="AL55" s="4">
        <f>VLOOKUP(A55,'[3]DS gui 6.9'!$A$19:$Q$44,17,0)</f>
        <v>0</v>
      </c>
    </row>
    <row r="56" spans="1:38" ht="63" customHeight="1" x14ac:dyDescent="0.25">
      <c r="A56" s="15" t="str">
        <f t="shared" si="0"/>
        <v xml:space="preserve">  </v>
      </c>
      <c r="B56" s="17">
        <v>61</v>
      </c>
      <c r="C56" s="16" t="e">
        <f>VLOOKUP(A56,'[1]tong D1_2'!$C$7:$D$480,2,0)</f>
        <v>#N/A</v>
      </c>
      <c r="D56" s="103"/>
      <c r="E56" s="104"/>
      <c r="F56" s="27"/>
      <c r="G56" s="35"/>
      <c r="H56" s="16" t="e">
        <f>VLOOKUP(A56,'[1]tong D1_2'!$C$7:$H$480,6,0)</f>
        <v>#N/A</v>
      </c>
      <c r="I56" s="16" t="e">
        <f>VLOOKUP(A56,'[1]tong D1_2'!$C$7:$F$480,4,0)</f>
        <v>#N/A</v>
      </c>
      <c r="J56" s="17" t="e">
        <f>VLOOKUP(A56,'[4]fie nguon'!$C$2:$H$265,6,0)</f>
        <v>#N/A</v>
      </c>
      <c r="K56" s="17" t="e">
        <f>VLOOKUP(A56,'[4]fie nguon'!$C$2:$J$265,8,0)</f>
        <v>#N/A</v>
      </c>
      <c r="L56" s="17" t="e">
        <f>VLOOKUP(A56,'[4]fie nguon'!$C$2:$I$265,7,0)</f>
        <v>#N/A</v>
      </c>
      <c r="M56" s="2"/>
      <c r="N56" s="2"/>
      <c r="O56" s="17" t="e">
        <f>VLOOKUP(A56,'[4]fie nguon'!$C$2:$L$265,10,0)</f>
        <v>#N/A</v>
      </c>
      <c r="P56" s="17" t="e">
        <f>VLOOKUP(A56,'[4]fie nguon'!$C$2:$N$265,12,0)</f>
        <v>#N/A</v>
      </c>
      <c r="Q56" s="17" t="e">
        <f>VLOOKUP(A56,'[4]fie nguon'!$C$2:$O$265,13,0)</f>
        <v>#N/A</v>
      </c>
      <c r="R56" s="17" t="e">
        <f>VLOOKUP(A56,'[4]fie nguon'!$C$2:$T$265,18,0)</f>
        <v>#N/A</v>
      </c>
      <c r="S56" s="2"/>
      <c r="T56" s="5"/>
      <c r="U56" s="6"/>
      <c r="V56" s="37"/>
      <c r="W56" s="2"/>
      <c r="X56" s="16" t="e">
        <f>VLOOKUP(A56,'[1]tong D1_2'!$C$7:$M$480,11,0)</f>
        <v>#N/A</v>
      </c>
      <c r="Y56" s="5"/>
      <c r="Z56" s="2"/>
      <c r="AA56" s="2"/>
      <c r="AB56" s="2"/>
      <c r="AC56" s="2"/>
      <c r="AD56" s="2"/>
      <c r="AE56" s="2"/>
      <c r="AF56" s="1"/>
      <c r="AG56" s="105"/>
      <c r="AH56" s="105"/>
      <c r="AI56" s="111"/>
      <c r="AJ56" s="52" t="str">
        <f t="shared" si="1"/>
        <v>,</v>
      </c>
      <c r="AL56" s="4">
        <f>VLOOKUP(A56,'[3]DS gui 6.9'!$A$7:$J$110,10,0)</f>
        <v>0</v>
      </c>
    </row>
    <row r="57" spans="1:38" ht="71.25" customHeight="1" x14ac:dyDescent="0.25">
      <c r="A57" s="15" t="str">
        <f t="shared" si="0"/>
        <v xml:space="preserve">  </v>
      </c>
      <c r="B57" s="17">
        <v>62</v>
      </c>
      <c r="C57" s="16" t="e">
        <f>VLOOKUP(A57,'[1]tong D1_2'!$C$7:$D$480,2,0)</f>
        <v>#N/A</v>
      </c>
      <c r="D57" s="103"/>
      <c r="E57" s="104"/>
      <c r="F57" s="27"/>
      <c r="G57" s="35"/>
      <c r="H57" s="16" t="e">
        <f>VLOOKUP(A57,'[1]tong D1_2'!$C$7:$H$480,6,0)</f>
        <v>#N/A</v>
      </c>
      <c r="I57" s="16" t="e">
        <f>VLOOKUP(A57,'[1]tong D1_2'!$C$7:$F$480,4,0)</f>
        <v>#N/A</v>
      </c>
      <c r="J57" s="17" t="e">
        <f>VLOOKUP(A57,'[4]fie nguon'!$C$2:$H$265,6,0)</f>
        <v>#N/A</v>
      </c>
      <c r="K57" s="17" t="e">
        <f>VLOOKUP(A57,'[4]fie nguon'!$C$2:$J$265,8,0)</f>
        <v>#N/A</v>
      </c>
      <c r="L57" s="17" t="e">
        <f>VLOOKUP(A57,'[4]fie nguon'!$C$2:$I$265,7,0)</f>
        <v>#N/A</v>
      </c>
      <c r="M57" s="2"/>
      <c r="N57" s="2"/>
      <c r="O57" s="17" t="e">
        <f>VLOOKUP(A57,'[4]fie nguon'!$C$2:$L$265,10,0)</f>
        <v>#N/A</v>
      </c>
      <c r="P57" s="17" t="e">
        <f>VLOOKUP(A57,'[4]fie nguon'!$C$2:$N$265,12,0)</f>
        <v>#N/A</v>
      </c>
      <c r="Q57" s="17" t="e">
        <f>VLOOKUP(A57,'[4]fie nguon'!$C$2:$O$265,13,0)</f>
        <v>#N/A</v>
      </c>
      <c r="R57" s="17" t="e">
        <f>VLOOKUP(A57,'[4]fie nguon'!$C$2:$T$265,18,0)</f>
        <v>#N/A</v>
      </c>
      <c r="S57" s="2"/>
      <c r="T57" s="5"/>
      <c r="U57" s="6"/>
      <c r="V57" s="37"/>
      <c r="W57" s="2"/>
      <c r="X57" s="16" t="e">
        <f>VLOOKUP(A57,'[1]tong D1_2'!$C$7:$M$480,11,0)</f>
        <v>#N/A</v>
      </c>
      <c r="Y57" s="5"/>
      <c r="Z57" s="2"/>
      <c r="AA57" s="2"/>
      <c r="AB57" s="2"/>
      <c r="AC57" s="2"/>
      <c r="AD57" s="2"/>
      <c r="AE57" s="2"/>
      <c r="AF57" s="1"/>
      <c r="AG57" s="105"/>
      <c r="AH57" s="105"/>
      <c r="AI57" s="111"/>
      <c r="AJ57" s="52" t="str">
        <f t="shared" si="1"/>
        <v>,</v>
      </c>
      <c r="AL57" s="4">
        <f>VLOOKUP(A57,'[3]DS gui 6.9'!$A$7:$J$110,10,0)</f>
        <v>0</v>
      </c>
    </row>
    <row r="58" spans="1:38" ht="96.75" customHeight="1" x14ac:dyDescent="0.25">
      <c r="A58" s="15" t="str">
        <f t="shared" ref="A58:A80" si="2">TRIM(D58)&amp;" "&amp;TRIM(E58)&amp;" "&amp;TRIM(G58)</f>
        <v xml:space="preserve">  </v>
      </c>
      <c r="B58" s="17">
        <v>63</v>
      </c>
      <c r="C58" s="16" t="e">
        <f>VLOOKUP(A58,'[1]tong D1_2'!$C$7:$D$480,2,0)</f>
        <v>#N/A</v>
      </c>
      <c r="D58" s="103"/>
      <c r="E58" s="104"/>
      <c r="F58" s="27"/>
      <c r="G58" s="35"/>
      <c r="H58" s="16" t="e">
        <f>VLOOKUP(A58,'[1]tong D1_2'!$C$7:$H$480,6,0)</f>
        <v>#N/A</v>
      </c>
      <c r="I58" s="16" t="e">
        <f>VLOOKUP(A58,'[1]tong D1_2'!$C$7:$F$480,4,0)</f>
        <v>#N/A</v>
      </c>
      <c r="J58" s="17" t="e">
        <f>VLOOKUP(A58,'[4]fie nguon'!$C$2:$H$265,6,0)</f>
        <v>#N/A</v>
      </c>
      <c r="K58" s="17" t="e">
        <f>VLOOKUP(A58,'[4]fie nguon'!$C$2:$J$265,8,0)</f>
        <v>#N/A</v>
      </c>
      <c r="L58" s="17" t="e">
        <f>VLOOKUP(A58,'[4]fie nguon'!$C$2:$I$265,7,0)</f>
        <v>#N/A</v>
      </c>
      <c r="M58" s="2"/>
      <c r="N58" s="2"/>
      <c r="O58" s="17" t="e">
        <f>VLOOKUP(A58,'[4]fie nguon'!$C$2:$L$265,10,0)</f>
        <v>#N/A</v>
      </c>
      <c r="P58" s="17" t="e">
        <f>VLOOKUP(A58,'[4]fie nguon'!$C$2:$N$265,12,0)</f>
        <v>#N/A</v>
      </c>
      <c r="Q58" s="17" t="e">
        <f>VLOOKUP(A58,'[4]fie nguon'!$C$2:$O$265,13,0)</f>
        <v>#N/A</v>
      </c>
      <c r="R58" s="17" t="e">
        <f>VLOOKUP(A58,'[4]fie nguon'!$C$2:$T$265,18,0)</f>
        <v>#N/A</v>
      </c>
      <c r="S58" s="2"/>
      <c r="T58" s="5"/>
      <c r="U58" s="6"/>
      <c r="V58" s="37"/>
      <c r="W58" s="2"/>
      <c r="X58" s="16" t="e">
        <f>VLOOKUP(A58,'[1]tong D1_2'!$C$7:$M$480,11,0)</f>
        <v>#N/A</v>
      </c>
      <c r="Y58" s="5"/>
      <c r="Z58" s="2"/>
      <c r="AA58" s="2"/>
      <c r="AB58" s="2"/>
      <c r="AC58" s="2"/>
      <c r="AD58" s="2"/>
      <c r="AE58" s="2"/>
      <c r="AF58" s="1"/>
      <c r="AG58" s="105"/>
      <c r="AH58" s="28"/>
      <c r="AI58" s="28"/>
      <c r="AJ58" s="52" t="str">
        <f t="shared" ref="AJ58:AJ61" si="3">AG58&amp;","</f>
        <v>,</v>
      </c>
      <c r="AK58" s="28"/>
      <c r="AL58" s="4">
        <f>VLOOKUP(A58,'[3]DS gui 6.9'!$A$19:$Q$44,17,0)</f>
        <v>0</v>
      </c>
    </row>
    <row r="59" spans="1:38" ht="79.5" customHeight="1" x14ac:dyDescent="0.25">
      <c r="A59" s="15" t="str">
        <f t="shared" si="2"/>
        <v xml:space="preserve">  </v>
      </c>
      <c r="B59" s="17">
        <v>64</v>
      </c>
      <c r="C59" s="16" t="e">
        <f>VLOOKUP(A59,'[1]tong D1_2'!$C$7:$D$480,2,0)</f>
        <v>#N/A</v>
      </c>
      <c r="D59" s="103"/>
      <c r="E59" s="104"/>
      <c r="F59" s="27"/>
      <c r="G59" s="35"/>
      <c r="H59" s="16" t="e">
        <f>VLOOKUP(A59,'[1]tong D1_2'!$C$7:$H$480,6,0)</f>
        <v>#N/A</v>
      </c>
      <c r="I59" s="16" t="e">
        <f>VLOOKUP(A59,'[1]tong D1_2'!$C$7:$F$480,4,0)</f>
        <v>#N/A</v>
      </c>
      <c r="J59" s="17" t="e">
        <f>VLOOKUP(A59,'[4]fie nguon'!$C$2:$H$265,6,0)</f>
        <v>#N/A</v>
      </c>
      <c r="K59" s="17" t="e">
        <f>VLOOKUP(A59,'[4]fie nguon'!$C$2:$J$265,8,0)</f>
        <v>#N/A</v>
      </c>
      <c r="L59" s="17" t="e">
        <f>VLOOKUP(A59,'[4]fie nguon'!$C$2:$I$265,7,0)</f>
        <v>#N/A</v>
      </c>
      <c r="M59" s="2"/>
      <c r="N59" s="2"/>
      <c r="O59" s="17" t="e">
        <f>VLOOKUP(A59,'[4]fie nguon'!$C$2:$L$265,10,0)</f>
        <v>#N/A</v>
      </c>
      <c r="P59" s="17" t="e">
        <f>VLOOKUP(A59,'[4]fie nguon'!$C$2:$N$265,12,0)</f>
        <v>#N/A</v>
      </c>
      <c r="Q59" s="17" t="e">
        <f>VLOOKUP(A59,'[4]fie nguon'!$C$2:$O$265,13,0)</f>
        <v>#N/A</v>
      </c>
      <c r="R59" s="17" t="e">
        <f>VLOOKUP(A59,'[4]fie nguon'!$C$2:$T$265,18,0)</f>
        <v>#N/A</v>
      </c>
      <c r="S59" s="2"/>
      <c r="T59" s="5"/>
      <c r="U59" s="6"/>
      <c r="V59" s="37"/>
      <c r="W59" s="2"/>
      <c r="X59" s="16" t="e">
        <f>VLOOKUP(A59,'[1]tong D1_2'!$C$7:$M$480,11,0)</f>
        <v>#N/A</v>
      </c>
      <c r="Y59" s="5"/>
      <c r="Z59" s="49"/>
      <c r="AA59" s="5"/>
      <c r="AB59" s="5"/>
      <c r="AC59" s="5"/>
      <c r="AD59" s="5"/>
      <c r="AE59" s="5"/>
      <c r="AF59" s="1"/>
      <c r="AG59" s="105"/>
      <c r="AH59" s="28"/>
      <c r="AI59" s="28"/>
      <c r="AJ59" s="52" t="str">
        <f t="shared" si="3"/>
        <v>,</v>
      </c>
      <c r="AK59" s="26"/>
      <c r="AL59" s="4">
        <f>VLOOKUP(A59,'[3]DS gui 6.9'!$A$19:$Q$44,17,0)</f>
        <v>0</v>
      </c>
    </row>
    <row r="60" spans="1:38" ht="87.75" customHeight="1" x14ac:dyDescent="0.25">
      <c r="A60" s="15" t="str">
        <f t="shared" si="2"/>
        <v xml:space="preserve">  </v>
      </c>
      <c r="B60" s="17">
        <v>65</v>
      </c>
      <c r="C60" s="16" t="e">
        <f>VLOOKUP(A60,'[1]tong D1_2'!$C$7:$D$480,2,0)</f>
        <v>#N/A</v>
      </c>
      <c r="D60" s="103"/>
      <c r="E60" s="104"/>
      <c r="F60" s="27"/>
      <c r="G60" s="35"/>
      <c r="H60" s="16" t="e">
        <f>VLOOKUP(A60,'[1]tong D1_2'!$C$7:$H$480,6,0)</f>
        <v>#N/A</v>
      </c>
      <c r="I60" s="16" t="e">
        <f>VLOOKUP(A60,'[1]tong D1_2'!$C$7:$F$480,4,0)</f>
        <v>#N/A</v>
      </c>
      <c r="J60" s="17" t="e">
        <f>VLOOKUP(A60,'[4]fie nguon'!$C$2:$H$265,6,0)</f>
        <v>#N/A</v>
      </c>
      <c r="K60" s="17" t="e">
        <f>VLOOKUP(A60,'[4]fie nguon'!$C$2:$J$265,8,0)</f>
        <v>#N/A</v>
      </c>
      <c r="L60" s="17" t="e">
        <f>VLOOKUP(A60,'[4]fie nguon'!$C$2:$I$265,7,0)</f>
        <v>#N/A</v>
      </c>
      <c r="M60" s="2"/>
      <c r="N60" s="2"/>
      <c r="O60" s="17" t="e">
        <f>VLOOKUP(A60,'[4]fie nguon'!$C$2:$L$265,10,0)</f>
        <v>#N/A</v>
      </c>
      <c r="P60" s="17" t="e">
        <f>VLOOKUP(A60,'[4]fie nguon'!$C$2:$N$265,12,0)</f>
        <v>#N/A</v>
      </c>
      <c r="Q60" s="17" t="e">
        <f>VLOOKUP(A60,'[4]fie nguon'!$C$2:$O$265,13,0)</f>
        <v>#N/A</v>
      </c>
      <c r="R60" s="17" t="e">
        <f>VLOOKUP(A60,'[4]fie nguon'!$C$2:$T$265,18,0)</f>
        <v>#N/A</v>
      </c>
      <c r="S60" s="2"/>
      <c r="T60" s="5"/>
      <c r="U60" s="6"/>
      <c r="V60" s="37"/>
      <c r="W60" s="2"/>
      <c r="X60" s="16" t="e">
        <f>VLOOKUP(A60,'[1]tong D1_2'!$C$7:$M$480,11,0)</f>
        <v>#N/A</v>
      </c>
      <c r="Y60" s="5"/>
      <c r="Z60" s="49"/>
      <c r="AA60" s="5"/>
      <c r="AB60" s="5"/>
      <c r="AC60" s="5"/>
      <c r="AD60" s="5"/>
      <c r="AE60" s="5"/>
      <c r="AF60" s="1"/>
      <c r="AG60" s="105"/>
      <c r="AH60" s="28"/>
      <c r="AI60" s="28"/>
      <c r="AJ60" s="52" t="str">
        <f t="shared" si="3"/>
        <v>,</v>
      </c>
      <c r="AK60" s="26"/>
      <c r="AL60" s="4">
        <f>VLOOKUP(A60,'[3]DS gui 6.9'!$A$19:$Q$44,17,0)</f>
        <v>0</v>
      </c>
    </row>
    <row r="61" spans="1:38" ht="81" customHeight="1" x14ac:dyDescent="0.25">
      <c r="A61" s="15" t="str">
        <f t="shared" si="2"/>
        <v xml:space="preserve">  </v>
      </c>
      <c r="B61" s="17">
        <v>66</v>
      </c>
      <c r="C61" s="16" t="e">
        <f>VLOOKUP(A61,'[1]tong D1_2'!$C$7:$D$480,2,0)</f>
        <v>#N/A</v>
      </c>
      <c r="D61" s="103"/>
      <c r="E61" s="104"/>
      <c r="F61" s="27"/>
      <c r="G61" s="35"/>
      <c r="H61" s="16" t="e">
        <f>VLOOKUP(A61,'[1]tong D1_2'!$C$7:$H$480,6,0)</f>
        <v>#N/A</v>
      </c>
      <c r="I61" s="16" t="e">
        <f>VLOOKUP(A61,'[1]tong D1_2'!$C$7:$F$480,4,0)</f>
        <v>#N/A</v>
      </c>
      <c r="J61" s="17" t="e">
        <f>VLOOKUP(A61,'[4]fie nguon'!$C$2:$H$265,6,0)</f>
        <v>#N/A</v>
      </c>
      <c r="K61" s="17" t="e">
        <f>VLOOKUP(A61,'[4]fie nguon'!$C$2:$J$265,8,0)</f>
        <v>#N/A</v>
      </c>
      <c r="L61" s="17" t="e">
        <f>VLOOKUP(A61,'[4]fie nguon'!$C$2:$I$265,7,0)</f>
        <v>#N/A</v>
      </c>
      <c r="M61" s="2"/>
      <c r="N61" s="2"/>
      <c r="O61" s="17" t="e">
        <f>VLOOKUP(A61,'[4]fie nguon'!$C$2:$L$265,10,0)</f>
        <v>#N/A</v>
      </c>
      <c r="P61" s="17" t="e">
        <f>VLOOKUP(A61,'[4]fie nguon'!$C$2:$N$265,12,0)</f>
        <v>#N/A</v>
      </c>
      <c r="Q61" s="17" t="e">
        <f>VLOOKUP(A61,'[4]fie nguon'!$C$2:$O$265,13,0)</f>
        <v>#N/A</v>
      </c>
      <c r="R61" s="17" t="e">
        <f>VLOOKUP(A61,'[4]fie nguon'!$C$2:$T$265,18,0)</f>
        <v>#N/A</v>
      </c>
      <c r="S61" s="2"/>
      <c r="T61" s="5"/>
      <c r="U61" s="6"/>
      <c r="V61" s="37"/>
      <c r="W61" s="2"/>
      <c r="X61" s="16" t="e">
        <f>VLOOKUP(A61,'[1]tong D1_2'!$C$7:$M$480,11,0)</f>
        <v>#N/A</v>
      </c>
      <c r="Y61" s="5"/>
      <c r="Z61" s="49"/>
      <c r="AA61" s="5"/>
      <c r="AB61" s="5"/>
      <c r="AC61" s="5"/>
      <c r="AD61" s="5"/>
      <c r="AE61" s="5"/>
      <c r="AF61" s="1"/>
      <c r="AG61" s="105"/>
      <c r="AH61" s="26"/>
      <c r="AI61" s="114"/>
      <c r="AJ61" s="52" t="str">
        <f t="shared" si="3"/>
        <v>,</v>
      </c>
      <c r="AK61" s="26"/>
      <c r="AL61" s="4">
        <f>VLOOKUP(A61,'[3]DS gui 6.9'!$A$7:$J$110,10,0)</f>
        <v>0</v>
      </c>
    </row>
    <row r="62" spans="1:38" ht="102.75" customHeight="1" x14ac:dyDescent="0.25">
      <c r="A62" s="15" t="str">
        <f t="shared" si="2"/>
        <v xml:space="preserve">  </v>
      </c>
      <c r="B62" s="17">
        <v>67</v>
      </c>
      <c r="C62" s="44"/>
      <c r="D62" s="103"/>
      <c r="E62" s="107"/>
      <c r="F62" s="27"/>
      <c r="G62" s="1"/>
      <c r="H62" s="16"/>
      <c r="I62" s="17"/>
      <c r="J62" s="45"/>
      <c r="K62" s="17"/>
      <c r="L62" s="17"/>
      <c r="M62" s="2"/>
      <c r="N62" s="41"/>
      <c r="O62" s="17"/>
      <c r="P62" s="17"/>
      <c r="Q62" s="45"/>
      <c r="R62" s="42"/>
      <c r="S62" s="5"/>
      <c r="T62" s="46"/>
      <c r="U62" s="6"/>
      <c r="V62" s="47"/>
      <c r="W62" s="2"/>
      <c r="X62" s="48"/>
      <c r="Y62" s="5"/>
      <c r="Z62" s="49"/>
      <c r="AA62" s="5"/>
      <c r="AB62" s="5"/>
      <c r="AC62" s="5"/>
      <c r="AD62" s="5"/>
      <c r="AE62" s="5"/>
      <c r="AF62" s="1"/>
      <c r="AG62" s="105"/>
      <c r="AH62" s="26"/>
      <c r="AI62" s="26"/>
      <c r="AJ62" s="26"/>
      <c r="AK62" s="26"/>
      <c r="AL62" s="4">
        <f>VLOOKUP(A62,'[3]DS gui 6.9'!$A$7:$J$110,10,0)</f>
        <v>0</v>
      </c>
    </row>
    <row r="63" spans="1:38" ht="72.75" customHeight="1" x14ac:dyDescent="0.25">
      <c r="A63" s="15" t="str">
        <f t="shared" si="2"/>
        <v xml:space="preserve">  </v>
      </c>
      <c r="B63" s="17">
        <v>68</v>
      </c>
      <c r="C63" s="44"/>
      <c r="D63" s="103"/>
      <c r="E63" s="107"/>
      <c r="F63" s="27"/>
      <c r="G63" s="1"/>
      <c r="H63" s="16"/>
      <c r="I63" s="17"/>
      <c r="J63" s="45"/>
      <c r="K63" s="17"/>
      <c r="L63" s="17"/>
      <c r="M63" s="2"/>
      <c r="N63" s="41"/>
      <c r="O63" s="17"/>
      <c r="P63" s="17"/>
      <c r="Q63" s="45"/>
      <c r="R63" s="42"/>
      <c r="S63" s="5"/>
      <c r="T63" s="46"/>
      <c r="U63" s="6"/>
      <c r="V63" s="47"/>
      <c r="W63" s="2"/>
      <c r="X63" s="48"/>
      <c r="Y63" s="5"/>
      <c r="Z63" s="49"/>
      <c r="AA63" s="5"/>
      <c r="AB63" s="5"/>
      <c r="AC63" s="5"/>
      <c r="AD63" s="5"/>
      <c r="AE63" s="5"/>
      <c r="AF63" s="1"/>
      <c r="AG63" s="105"/>
      <c r="AH63" s="26"/>
      <c r="AI63" s="26"/>
      <c r="AJ63" s="26"/>
      <c r="AK63" s="26"/>
      <c r="AL63" s="4">
        <f>VLOOKUP(A63,'[3]DS gui 6.9'!$A$7:$J$110,10,0)</f>
        <v>0</v>
      </c>
    </row>
    <row r="64" spans="1:38" ht="57.75" customHeight="1" x14ac:dyDescent="0.25">
      <c r="A64" s="15" t="str">
        <f t="shared" si="2"/>
        <v xml:space="preserve">  </v>
      </c>
      <c r="B64" s="17">
        <v>69</v>
      </c>
      <c r="C64" s="44"/>
      <c r="D64" s="103"/>
      <c r="E64" s="107"/>
      <c r="F64" s="27"/>
      <c r="G64" s="1"/>
      <c r="H64" s="16"/>
      <c r="I64" s="17"/>
      <c r="J64" s="45"/>
      <c r="K64" s="17"/>
      <c r="L64" s="17"/>
      <c r="M64" s="2"/>
      <c r="N64" s="41"/>
      <c r="O64" s="17"/>
      <c r="P64" s="17"/>
      <c r="Q64" s="45"/>
      <c r="R64" s="42"/>
      <c r="S64" s="5"/>
      <c r="T64" s="46"/>
      <c r="U64" s="6"/>
      <c r="V64" s="47"/>
      <c r="W64" s="2"/>
      <c r="X64" s="48"/>
      <c r="Y64" s="5"/>
      <c r="Z64" s="49"/>
      <c r="AA64" s="5"/>
      <c r="AB64" s="5"/>
      <c r="AC64" s="5"/>
      <c r="AD64" s="5"/>
      <c r="AE64" s="5"/>
      <c r="AF64" s="1"/>
      <c r="AG64" s="105"/>
      <c r="AH64" s="26"/>
      <c r="AI64" s="26"/>
      <c r="AJ64" s="26"/>
      <c r="AK64" s="26"/>
      <c r="AL64" s="4">
        <f>VLOOKUP(A64,'[3]DS gui 6.9'!$A$7:$J$110,10,0)</f>
        <v>0</v>
      </c>
    </row>
    <row r="65" spans="1:38" ht="89.25" customHeight="1" x14ac:dyDescent="0.25">
      <c r="A65" s="15" t="str">
        <f t="shared" si="2"/>
        <v xml:space="preserve">  </v>
      </c>
      <c r="B65" s="17">
        <v>70</v>
      </c>
      <c r="C65" s="44"/>
      <c r="D65" s="103"/>
      <c r="E65" s="107"/>
      <c r="F65" s="27"/>
      <c r="G65" s="1"/>
      <c r="H65" s="16"/>
      <c r="I65" s="17"/>
      <c r="J65" s="45"/>
      <c r="K65" s="17"/>
      <c r="L65" s="17"/>
      <c r="M65" s="2"/>
      <c r="N65" s="41"/>
      <c r="O65" s="17"/>
      <c r="P65" s="17"/>
      <c r="Q65" s="45"/>
      <c r="R65" s="42"/>
      <c r="S65" s="5"/>
      <c r="T65" s="46"/>
      <c r="U65" s="6"/>
      <c r="V65" s="47"/>
      <c r="W65" s="2"/>
      <c r="X65" s="48"/>
      <c r="Y65" s="5"/>
      <c r="Z65" s="49"/>
      <c r="AA65" s="5"/>
      <c r="AB65" s="5"/>
      <c r="AC65" s="5"/>
      <c r="AD65" s="5"/>
      <c r="AE65" s="5"/>
      <c r="AF65" s="1"/>
      <c r="AG65" s="105"/>
      <c r="AH65" s="26"/>
      <c r="AI65" s="26"/>
      <c r="AJ65" s="26"/>
      <c r="AK65" s="26"/>
      <c r="AL65" s="4">
        <f>VLOOKUP(A65,'[3]DS gui 6.9'!$A$7:$J$110,10,0)</f>
        <v>0</v>
      </c>
    </row>
    <row r="66" spans="1:38" ht="72.75" customHeight="1" x14ac:dyDescent="0.25">
      <c r="A66" s="15" t="str">
        <f t="shared" si="2"/>
        <v xml:space="preserve">  </v>
      </c>
      <c r="B66" s="17">
        <v>71</v>
      </c>
      <c r="C66" s="44"/>
      <c r="D66" s="103"/>
      <c r="E66" s="107"/>
      <c r="F66" s="27"/>
      <c r="G66" s="1"/>
      <c r="H66" s="16"/>
      <c r="I66" s="17"/>
      <c r="J66" s="45"/>
      <c r="K66" s="17"/>
      <c r="L66" s="17"/>
      <c r="M66" s="2"/>
      <c r="N66" s="41"/>
      <c r="O66" s="17"/>
      <c r="P66" s="17"/>
      <c r="Q66" s="45"/>
      <c r="R66" s="42"/>
      <c r="S66" s="5"/>
      <c r="T66" s="46"/>
      <c r="U66" s="6"/>
      <c r="V66" s="47"/>
      <c r="W66" s="2"/>
      <c r="X66" s="48"/>
      <c r="Y66" s="5"/>
      <c r="Z66" s="49"/>
      <c r="AA66" s="5"/>
      <c r="AB66" s="5"/>
      <c r="AC66" s="5"/>
      <c r="AD66" s="5"/>
      <c r="AE66" s="5"/>
      <c r="AF66" s="1"/>
      <c r="AG66" s="105"/>
      <c r="AH66" s="26"/>
      <c r="AI66" s="26"/>
      <c r="AJ66" s="26"/>
      <c r="AK66" s="26"/>
      <c r="AL66" s="4">
        <f>VLOOKUP(A66,'[3]DS gui 6.9'!$A$7:$J$110,10,0)</f>
        <v>0</v>
      </c>
    </row>
    <row r="67" spans="1:38" ht="81" customHeight="1" x14ac:dyDescent="0.25">
      <c r="A67" s="15" t="str">
        <f t="shared" si="2"/>
        <v xml:space="preserve">  </v>
      </c>
      <c r="B67" s="17">
        <v>72</v>
      </c>
      <c r="C67" s="44"/>
      <c r="D67" s="103"/>
      <c r="E67" s="107"/>
      <c r="F67" s="27"/>
      <c r="G67" s="1"/>
      <c r="H67" s="16"/>
      <c r="I67" s="17"/>
      <c r="J67" s="45"/>
      <c r="K67" s="17"/>
      <c r="L67" s="17"/>
      <c r="M67" s="2"/>
      <c r="N67" s="41"/>
      <c r="O67" s="17"/>
      <c r="P67" s="17"/>
      <c r="Q67" s="45"/>
      <c r="R67" s="42"/>
      <c r="S67" s="5"/>
      <c r="T67" s="46"/>
      <c r="U67" s="6"/>
      <c r="V67" s="47"/>
      <c r="W67" s="2"/>
      <c r="X67" s="48"/>
      <c r="Y67" s="5"/>
      <c r="Z67" s="49"/>
      <c r="AA67" s="5"/>
      <c r="AB67" s="5"/>
      <c r="AC67" s="5"/>
      <c r="AD67" s="5"/>
      <c r="AE67" s="5"/>
      <c r="AF67" s="1"/>
      <c r="AG67" s="105"/>
      <c r="AH67" s="32"/>
      <c r="AI67" s="32"/>
      <c r="AJ67" s="32"/>
      <c r="AK67" s="32"/>
      <c r="AL67" s="4">
        <f>VLOOKUP(A67,'[3]DS gui 6.9'!$A$19:$Q$44,17,0)</f>
        <v>0</v>
      </c>
    </row>
    <row r="68" spans="1:38" ht="57.75" customHeight="1" x14ac:dyDescent="0.25">
      <c r="A68" s="15" t="str">
        <f t="shared" si="2"/>
        <v xml:space="preserve">  </v>
      </c>
      <c r="B68" s="17">
        <v>73</v>
      </c>
      <c r="C68" s="44"/>
      <c r="D68" s="103"/>
      <c r="E68" s="107"/>
      <c r="F68" s="27"/>
      <c r="G68" s="1"/>
      <c r="H68" s="16"/>
      <c r="I68" s="17"/>
      <c r="J68" s="45"/>
      <c r="K68" s="17"/>
      <c r="L68" s="17"/>
      <c r="M68" s="2"/>
      <c r="N68" s="41"/>
      <c r="O68" s="17"/>
      <c r="P68" s="17"/>
      <c r="Q68" s="45"/>
      <c r="R68" s="42"/>
      <c r="S68" s="5"/>
      <c r="T68" s="46"/>
      <c r="U68" s="6"/>
      <c r="V68" s="47"/>
      <c r="W68" s="2"/>
      <c r="X68" s="48"/>
      <c r="Y68" s="5"/>
      <c r="Z68" s="49"/>
      <c r="AA68" s="5"/>
      <c r="AB68" s="5"/>
      <c r="AC68" s="5"/>
      <c r="AD68" s="5"/>
      <c r="AE68" s="5"/>
      <c r="AF68" s="1"/>
      <c r="AG68" s="108"/>
      <c r="AH68" s="109"/>
      <c r="AI68" s="109"/>
      <c r="AJ68" s="109"/>
      <c r="AK68" s="109"/>
      <c r="AL68" s="4">
        <f>VLOOKUP(A68,'[3]DS gui 6.9'!$A$19:$Q$44,17,0)</f>
        <v>0</v>
      </c>
    </row>
    <row r="69" spans="1:38" ht="74.25" customHeight="1" x14ac:dyDescent="0.25">
      <c r="A69" s="15" t="str">
        <f t="shared" si="2"/>
        <v xml:space="preserve">  </v>
      </c>
      <c r="B69" s="17">
        <v>74</v>
      </c>
      <c r="C69" s="44"/>
      <c r="D69" s="103"/>
      <c r="E69" s="107"/>
      <c r="F69" s="27"/>
      <c r="G69" s="1"/>
      <c r="H69" s="16"/>
      <c r="I69" s="17"/>
      <c r="J69" s="45"/>
      <c r="K69" s="17"/>
      <c r="L69" s="17"/>
      <c r="M69" s="2"/>
      <c r="N69" s="41"/>
      <c r="O69" s="17"/>
      <c r="P69" s="17"/>
      <c r="Q69" s="45"/>
      <c r="R69" s="42"/>
      <c r="S69" s="5"/>
      <c r="T69" s="46"/>
      <c r="U69" s="6"/>
      <c r="V69" s="47"/>
      <c r="W69" s="2"/>
      <c r="X69" s="48"/>
      <c r="Y69" s="5"/>
      <c r="Z69" s="49"/>
      <c r="AA69" s="5"/>
      <c r="AB69" s="5"/>
      <c r="AC69" s="5"/>
      <c r="AD69" s="5"/>
      <c r="AE69" s="5"/>
      <c r="AF69" s="1"/>
      <c r="AG69" s="105"/>
      <c r="AH69" s="26"/>
      <c r="AI69" s="26"/>
      <c r="AJ69" s="26"/>
      <c r="AK69" s="26"/>
      <c r="AL69" s="4">
        <f>VLOOKUP(A69,'[3]DS gui 6.9'!$A$19:$Q$44,17,0)</f>
        <v>0</v>
      </c>
    </row>
    <row r="70" spans="1:38" ht="87.75" customHeight="1" x14ac:dyDescent="0.25">
      <c r="A70" s="15" t="str">
        <f t="shared" si="2"/>
        <v xml:space="preserve">  </v>
      </c>
      <c r="B70" s="17">
        <v>75</v>
      </c>
      <c r="C70" s="44"/>
      <c r="D70" s="103"/>
      <c r="E70" s="107"/>
      <c r="F70" s="27"/>
      <c r="G70" s="1"/>
      <c r="H70" s="16"/>
      <c r="I70" s="17"/>
      <c r="J70" s="45"/>
      <c r="K70" s="17"/>
      <c r="L70" s="17"/>
      <c r="M70" s="2"/>
      <c r="N70" s="41"/>
      <c r="O70" s="17"/>
      <c r="P70" s="17"/>
      <c r="Q70" s="45"/>
      <c r="R70" s="42"/>
      <c r="S70" s="5"/>
      <c r="T70" s="46"/>
      <c r="U70" s="6"/>
      <c r="V70" s="47"/>
      <c r="W70" s="2"/>
      <c r="X70" s="48"/>
      <c r="Y70" s="5"/>
      <c r="Z70" s="49"/>
      <c r="AA70" s="5"/>
      <c r="AB70" s="5"/>
      <c r="AC70" s="5"/>
      <c r="AD70" s="5"/>
      <c r="AE70" s="5"/>
      <c r="AF70" s="1"/>
      <c r="AG70" s="105"/>
      <c r="AH70" s="26"/>
      <c r="AI70" s="26"/>
      <c r="AJ70" s="26"/>
      <c r="AK70" s="26"/>
      <c r="AL70" s="4">
        <f>VLOOKUP(A70,'[3]DS gui 6.9'!$A$19:$Q$44,17,0)</f>
        <v>0</v>
      </c>
    </row>
    <row r="71" spans="1:38" ht="57.75" customHeight="1" x14ac:dyDescent="0.25">
      <c r="A71" s="15" t="str">
        <f t="shared" si="2"/>
        <v xml:space="preserve">  </v>
      </c>
      <c r="B71" s="17">
        <v>76</v>
      </c>
      <c r="C71" s="44"/>
      <c r="D71" s="103"/>
      <c r="E71" s="107"/>
      <c r="F71" s="27"/>
      <c r="G71" s="1"/>
      <c r="H71" s="16"/>
      <c r="I71" s="17"/>
      <c r="J71" s="45"/>
      <c r="K71" s="17"/>
      <c r="L71" s="17"/>
      <c r="M71" s="2"/>
      <c r="N71" s="41"/>
      <c r="O71" s="17"/>
      <c r="P71" s="17"/>
      <c r="Q71" s="45"/>
      <c r="R71" s="42"/>
      <c r="S71" s="5"/>
      <c r="T71" s="46"/>
      <c r="U71" s="6"/>
      <c r="V71" s="47"/>
      <c r="W71" s="2"/>
      <c r="X71" s="48"/>
      <c r="Y71" s="5"/>
      <c r="Z71" s="49"/>
      <c r="AA71" s="5"/>
      <c r="AB71" s="5"/>
      <c r="AC71" s="5"/>
      <c r="AD71" s="5"/>
      <c r="AE71" s="5"/>
      <c r="AF71" s="1"/>
      <c r="AG71" s="105"/>
      <c r="AH71" s="26"/>
      <c r="AI71" s="26"/>
      <c r="AJ71" s="26"/>
      <c r="AK71" s="26"/>
      <c r="AL71" s="4">
        <f>VLOOKUP(A71,'[3]DS gui 6.9'!$A$19:$Q$44,17,0)</f>
        <v>0</v>
      </c>
    </row>
    <row r="72" spans="1:38" ht="94.5" customHeight="1" x14ac:dyDescent="0.25">
      <c r="A72" s="15" t="str">
        <f t="shared" si="2"/>
        <v xml:space="preserve">  </v>
      </c>
      <c r="B72" s="17">
        <v>77</v>
      </c>
      <c r="C72" s="44"/>
      <c r="D72" s="103"/>
      <c r="E72" s="107"/>
      <c r="F72" s="27"/>
      <c r="G72" s="1"/>
      <c r="H72" s="16"/>
      <c r="I72" s="17"/>
      <c r="J72" s="45"/>
      <c r="K72" s="17"/>
      <c r="L72" s="17"/>
      <c r="M72" s="2"/>
      <c r="N72" s="41"/>
      <c r="O72" s="17"/>
      <c r="P72" s="17"/>
      <c r="Q72" s="45"/>
      <c r="R72" s="42"/>
      <c r="S72" s="5"/>
      <c r="T72" s="46"/>
      <c r="U72" s="6"/>
      <c r="V72" s="47"/>
      <c r="W72" s="2"/>
      <c r="X72" s="48"/>
      <c r="Y72" s="5"/>
      <c r="Z72" s="49"/>
      <c r="AA72" s="5"/>
      <c r="AB72" s="5"/>
      <c r="AC72" s="5"/>
      <c r="AD72" s="5"/>
      <c r="AE72" s="5"/>
      <c r="AF72" s="1"/>
      <c r="AG72" s="105"/>
      <c r="AH72" s="26"/>
      <c r="AI72" s="26"/>
      <c r="AJ72" s="26"/>
      <c r="AK72" s="26"/>
      <c r="AL72" s="4">
        <f>VLOOKUP(A72,'[3]DS gui 6.9'!$A$19:$Q$44,17,0)</f>
        <v>0</v>
      </c>
    </row>
    <row r="73" spans="1:38" ht="97.5" customHeight="1" x14ac:dyDescent="0.25">
      <c r="A73" s="15" t="str">
        <f t="shared" si="2"/>
        <v xml:space="preserve">  </v>
      </c>
      <c r="B73" s="17">
        <v>78</v>
      </c>
      <c r="C73" s="44"/>
      <c r="D73" s="103"/>
      <c r="E73" s="107"/>
      <c r="F73" s="27"/>
      <c r="G73" s="1"/>
      <c r="H73" s="16"/>
      <c r="I73" s="17"/>
      <c r="J73" s="45"/>
      <c r="K73" s="17"/>
      <c r="L73" s="17"/>
      <c r="M73" s="2"/>
      <c r="N73" s="41"/>
      <c r="O73" s="17"/>
      <c r="P73" s="17"/>
      <c r="Q73" s="45"/>
      <c r="R73" s="42"/>
      <c r="S73" s="5"/>
      <c r="T73" s="46"/>
      <c r="U73" s="6"/>
      <c r="V73" s="47"/>
      <c r="W73" s="2"/>
      <c r="X73" s="48"/>
      <c r="Y73" s="5"/>
      <c r="Z73" s="49"/>
      <c r="AA73" s="5"/>
      <c r="AB73" s="5"/>
      <c r="AC73" s="5"/>
      <c r="AD73" s="5"/>
      <c r="AE73" s="5"/>
      <c r="AF73" s="1"/>
      <c r="AG73" s="105"/>
      <c r="AH73" s="26"/>
      <c r="AI73" s="26"/>
      <c r="AJ73" s="26"/>
      <c r="AK73" s="26"/>
      <c r="AL73" s="4">
        <f>VLOOKUP(A73,'[3]DS gui 6.9'!$A$19:$Q$44,17,0)</f>
        <v>0</v>
      </c>
    </row>
    <row r="74" spans="1:38" ht="57.75" customHeight="1" x14ac:dyDescent="0.25">
      <c r="A74" s="15" t="str">
        <f t="shared" si="2"/>
        <v xml:space="preserve">  </v>
      </c>
      <c r="B74" s="17">
        <v>79</v>
      </c>
      <c r="C74" s="44"/>
      <c r="D74" s="103"/>
      <c r="E74" s="107"/>
      <c r="F74" s="27"/>
      <c r="G74" s="1"/>
      <c r="H74" s="16"/>
      <c r="I74" s="17"/>
      <c r="J74" s="45"/>
      <c r="K74" s="17"/>
      <c r="L74" s="17"/>
      <c r="M74" s="2"/>
      <c r="N74" s="41"/>
      <c r="O74" s="17"/>
      <c r="P74" s="17"/>
      <c r="Q74" s="45"/>
      <c r="R74" s="42"/>
      <c r="S74" s="5"/>
      <c r="T74" s="46"/>
      <c r="U74" s="6"/>
      <c r="V74" s="47"/>
      <c r="W74" s="2"/>
      <c r="X74" s="48"/>
      <c r="Y74" s="5"/>
      <c r="Z74" s="49"/>
      <c r="AA74" s="5"/>
      <c r="AB74" s="5"/>
      <c r="AC74" s="5"/>
      <c r="AD74" s="5"/>
      <c r="AE74" s="5"/>
      <c r="AF74" s="1"/>
      <c r="AG74" s="105"/>
      <c r="AH74" s="26"/>
      <c r="AI74" s="26"/>
      <c r="AJ74" s="26"/>
      <c r="AK74" s="26"/>
      <c r="AL74" s="4">
        <f>VLOOKUP(A74,'[3]DS gui 6.9'!$A$19:$Q$44,17,0)</f>
        <v>0</v>
      </c>
    </row>
    <row r="75" spans="1:38" ht="89.25" customHeight="1" x14ac:dyDescent="0.25">
      <c r="A75" s="15" t="str">
        <f t="shared" si="2"/>
        <v xml:space="preserve">  </v>
      </c>
      <c r="B75" s="17">
        <v>80</v>
      </c>
      <c r="C75" s="44"/>
      <c r="D75" s="103"/>
      <c r="E75" s="107"/>
      <c r="F75" s="27"/>
      <c r="G75" s="1"/>
      <c r="H75" s="16"/>
      <c r="I75" s="17"/>
      <c r="J75" s="45"/>
      <c r="K75" s="17"/>
      <c r="L75" s="17"/>
      <c r="M75" s="2"/>
      <c r="N75" s="41"/>
      <c r="O75" s="17"/>
      <c r="P75" s="17"/>
      <c r="Q75" s="45"/>
      <c r="R75" s="42"/>
      <c r="S75" s="5"/>
      <c r="T75" s="46"/>
      <c r="U75" s="6"/>
      <c r="V75" s="47"/>
      <c r="W75" s="2"/>
      <c r="X75" s="48"/>
      <c r="Y75" s="5"/>
      <c r="Z75" s="49"/>
      <c r="AA75" s="5"/>
      <c r="AB75" s="5"/>
      <c r="AC75" s="5"/>
      <c r="AD75" s="5"/>
      <c r="AE75" s="5"/>
      <c r="AF75" s="1"/>
      <c r="AG75" s="105"/>
      <c r="AH75" s="26"/>
      <c r="AI75" s="26"/>
      <c r="AJ75" s="26"/>
      <c r="AK75" s="26"/>
      <c r="AL75" s="4">
        <f>VLOOKUP(A75,'[3]DS gui 6.9'!$A$19:$Q$44,17,0)</f>
        <v>0</v>
      </c>
    </row>
    <row r="76" spans="1:38" ht="78" customHeight="1" x14ac:dyDescent="0.25">
      <c r="A76" s="15" t="str">
        <f t="shared" si="2"/>
        <v xml:space="preserve">  </v>
      </c>
      <c r="B76" s="17">
        <v>81</v>
      </c>
      <c r="C76" s="44"/>
      <c r="D76" s="103"/>
      <c r="E76" s="107"/>
      <c r="F76" s="27"/>
      <c r="G76" s="1"/>
      <c r="H76" s="16"/>
      <c r="I76" s="17"/>
      <c r="J76" s="45"/>
      <c r="K76" s="17"/>
      <c r="L76" s="17"/>
      <c r="M76" s="2"/>
      <c r="N76" s="41"/>
      <c r="O76" s="17"/>
      <c r="P76" s="17"/>
      <c r="Q76" s="45"/>
      <c r="R76" s="42"/>
      <c r="S76" s="5"/>
      <c r="T76" s="46"/>
      <c r="U76" s="6"/>
      <c r="V76" s="47"/>
      <c r="W76" s="2"/>
      <c r="X76" s="48"/>
      <c r="Y76" s="5"/>
      <c r="Z76" s="49"/>
      <c r="AA76" s="5"/>
      <c r="AB76" s="5"/>
      <c r="AC76" s="5"/>
      <c r="AD76" s="5"/>
      <c r="AE76" s="5"/>
      <c r="AF76" s="1"/>
      <c r="AG76" s="105"/>
      <c r="AH76" s="26"/>
      <c r="AI76" s="26"/>
      <c r="AJ76" s="26"/>
      <c r="AK76" s="26"/>
      <c r="AL76" s="4">
        <f>VLOOKUP(A76,'[3]DS gui 6.9'!$A$19:$Q$44,17,0)</f>
        <v>0</v>
      </c>
    </row>
    <row r="77" spans="1:38" ht="78" customHeight="1" x14ac:dyDescent="0.25">
      <c r="A77" s="15" t="str">
        <f t="shared" si="2"/>
        <v xml:space="preserve">  </v>
      </c>
      <c r="B77" s="17">
        <v>82</v>
      </c>
      <c r="C77" s="44"/>
      <c r="D77" s="103"/>
      <c r="E77" s="107"/>
      <c r="F77" s="27"/>
      <c r="G77" s="1"/>
      <c r="H77" s="16"/>
      <c r="I77" s="17"/>
      <c r="J77" s="45"/>
      <c r="K77" s="17"/>
      <c r="L77" s="17"/>
      <c r="M77" s="2"/>
      <c r="N77" s="41"/>
      <c r="O77" s="17"/>
      <c r="P77" s="17"/>
      <c r="Q77" s="45"/>
      <c r="R77" s="42"/>
      <c r="S77" s="5"/>
      <c r="T77" s="46"/>
      <c r="U77" s="6"/>
      <c r="V77" s="47"/>
      <c r="W77" s="2"/>
      <c r="X77" s="48"/>
      <c r="Y77" s="5"/>
      <c r="Z77" s="49"/>
      <c r="AA77" s="5"/>
      <c r="AB77" s="5"/>
      <c r="AC77" s="5"/>
      <c r="AD77" s="5"/>
      <c r="AE77" s="5"/>
      <c r="AF77" s="1"/>
      <c r="AG77" s="105"/>
      <c r="AH77" s="26"/>
      <c r="AI77" s="26"/>
      <c r="AJ77" s="26"/>
      <c r="AK77" s="26"/>
      <c r="AL77" s="4">
        <f>VLOOKUP(A77,'[3]DS gui 6.9'!$A$19:$Q$44,17,0)</f>
        <v>0</v>
      </c>
    </row>
    <row r="78" spans="1:38" ht="80.25" customHeight="1" x14ac:dyDescent="0.25">
      <c r="A78" s="15" t="str">
        <f t="shared" si="2"/>
        <v xml:space="preserve">  </v>
      </c>
      <c r="B78" s="17">
        <v>83</v>
      </c>
      <c r="C78" s="44"/>
      <c r="D78" s="103"/>
      <c r="E78" s="107"/>
      <c r="F78" s="27"/>
      <c r="G78" s="1"/>
      <c r="H78" s="16"/>
      <c r="I78" s="17"/>
      <c r="J78" s="45"/>
      <c r="K78" s="17"/>
      <c r="L78" s="17"/>
      <c r="M78" s="2"/>
      <c r="N78" s="41"/>
      <c r="O78" s="17"/>
      <c r="P78" s="17"/>
      <c r="Q78" s="45"/>
      <c r="R78" s="42"/>
      <c r="S78" s="5"/>
      <c r="T78" s="46"/>
      <c r="U78" s="6"/>
      <c r="V78" s="47"/>
      <c r="W78" s="2"/>
      <c r="X78" s="48"/>
      <c r="Y78" s="5"/>
      <c r="Z78" s="49"/>
      <c r="AA78" s="5"/>
      <c r="AB78" s="5"/>
      <c r="AC78" s="5"/>
      <c r="AD78" s="5"/>
      <c r="AE78" s="5"/>
      <c r="AF78" s="1"/>
      <c r="AG78" s="105"/>
      <c r="AH78" s="26"/>
      <c r="AI78" s="26"/>
      <c r="AJ78" s="26"/>
      <c r="AK78" s="26"/>
    </row>
    <row r="79" spans="1:38" ht="106.5" customHeight="1" x14ac:dyDescent="0.25">
      <c r="A79" s="15" t="str">
        <f t="shared" si="2"/>
        <v xml:space="preserve">  </v>
      </c>
      <c r="B79" s="17">
        <v>84</v>
      </c>
      <c r="C79" s="44"/>
      <c r="D79" s="103"/>
      <c r="E79" s="107"/>
      <c r="F79" s="27"/>
      <c r="G79" s="1"/>
      <c r="H79" s="16"/>
      <c r="I79" s="17"/>
      <c r="J79" s="45"/>
      <c r="K79" s="17"/>
      <c r="L79" s="17"/>
      <c r="M79" s="2"/>
      <c r="N79" s="41"/>
      <c r="O79" s="17"/>
      <c r="P79" s="17"/>
      <c r="Q79" s="45"/>
      <c r="R79" s="42"/>
      <c r="S79" s="5"/>
      <c r="T79" s="46"/>
      <c r="U79" s="6"/>
      <c r="V79" s="47"/>
      <c r="W79" s="2"/>
      <c r="X79" s="48"/>
      <c r="Y79" s="5"/>
      <c r="Z79" s="49"/>
      <c r="AA79" s="5"/>
      <c r="AB79" s="5"/>
      <c r="AC79" s="5"/>
      <c r="AD79" s="5"/>
      <c r="AE79" s="5"/>
      <c r="AF79" s="1"/>
      <c r="AG79" s="105"/>
      <c r="AH79" s="26"/>
      <c r="AI79" s="26"/>
      <c r="AJ79" s="26"/>
      <c r="AK79" s="26"/>
    </row>
    <row r="80" spans="1:38" ht="102.75" customHeight="1" x14ac:dyDescent="0.25">
      <c r="A80" s="15" t="str">
        <f t="shared" si="2"/>
        <v xml:space="preserve">  </v>
      </c>
      <c r="B80" s="17">
        <v>85</v>
      </c>
      <c r="C80" s="44"/>
      <c r="D80" s="103"/>
      <c r="E80" s="107"/>
      <c r="F80" s="27"/>
      <c r="G80" s="1"/>
      <c r="H80" s="16"/>
      <c r="I80" s="17"/>
      <c r="J80" s="45"/>
      <c r="K80" s="17"/>
      <c r="L80" s="17"/>
      <c r="M80" s="2"/>
      <c r="N80" s="41"/>
      <c r="O80" s="17"/>
      <c r="P80" s="17"/>
      <c r="Q80" s="45"/>
      <c r="R80" s="42"/>
      <c r="S80" s="5"/>
      <c r="T80" s="46"/>
      <c r="U80" s="6"/>
      <c r="V80" s="47"/>
      <c r="W80" s="2"/>
      <c r="X80" s="48"/>
      <c r="Y80" s="5"/>
      <c r="Z80" s="49"/>
      <c r="AA80" s="5"/>
      <c r="AB80" s="5"/>
      <c r="AC80" s="5"/>
      <c r="AD80" s="5"/>
      <c r="AE80" s="5"/>
      <c r="AF80" s="29"/>
      <c r="AG80" s="105"/>
      <c r="AH80" s="26"/>
      <c r="AI80" s="26"/>
      <c r="AJ80" s="26"/>
      <c r="AK80" s="26"/>
    </row>
    <row r="81" spans="1:37" ht="108.75" customHeight="1" x14ac:dyDescent="0.25">
      <c r="A81" s="15"/>
      <c r="B81" s="17">
        <v>86</v>
      </c>
      <c r="C81" s="44"/>
      <c r="D81" s="103"/>
      <c r="E81" s="107"/>
      <c r="F81" s="27"/>
      <c r="G81" s="1"/>
      <c r="H81" s="16"/>
      <c r="I81" s="17"/>
      <c r="J81" s="45"/>
      <c r="K81" s="17"/>
      <c r="L81" s="17"/>
      <c r="M81" s="2"/>
      <c r="N81" s="41"/>
      <c r="O81" s="17"/>
      <c r="P81" s="17"/>
      <c r="Q81" s="45"/>
      <c r="R81" s="42"/>
      <c r="S81" s="5"/>
      <c r="T81" s="46"/>
      <c r="U81" s="6"/>
      <c r="V81" s="47"/>
      <c r="W81" s="2"/>
      <c r="X81" s="48"/>
      <c r="Y81" s="5"/>
      <c r="Z81" s="49"/>
      <c r="AA81" s="5"/>
      <c r="AB81" s="5"/>
      <c r="AC81" s="5"/>
      <c r="AD81" s="5"/>
      <c r="AE81" s="5"/>
      <c r="AF81" s="1"/>
      <c r="AG81" s="105"/>
      <c r="AH81" s="26"/>
      <c r="AI81" s="26"/>
      <c r="AJ81" s="26"/>
      <c r="AK81" s="26"/>
    </row>
    <row r="82" spans="1:37" ht="78" customHeight="1" x14ac:dyDescent="0.25">
      <c r="A82" s="15"/>
      <c r="B82" s="17"/>
      <c r="C82" s="44"/>
      <c r="D82" s="103"/>
      <c r="E82" s="107"/>
      <c r="F82" s="27"/>
      <c r="G82" s="33"/>
      <c r="H82" s="16"/>
      <c r="I82" s="17"/>
      <c r="J82" s="45"/>
      <c r="K82" s="17"/>
      <c r="L82" s="17"/>
      <c r="M82" s="2"/>
      <c r="N82" s="41"/>
      <c r="O82" s="17"/>
      <c r="P82" s="17"/>
      <c r="Q82" s="45"/>
      <c r="R82" s="42"/>
      <c r="S82" s="5"/>
      <c r="T82" s="46"/>
      <c r="U82" s="6"/>
      <c r="V82" s="47"/>
      <c r="W82" s="2"/>
      <c r="X82" s="48"/>
      <c r="Y82" s="5"/>
      <c r="Z82" s="49"/>
      <c r="AA82" s="5"/>
      <c r="AB82" s="5"/>
      <c r="AC82" s="5"/>
      <c r="AD82" s="5"/>
      <c r="AE82" s="5"/>
      <c r="AF82" s="1"/>
      <c r="AG82" s="105"/>
      <c r="AH82" s="26"/>
      <c r="AI82" s="26"/>
      <c r="AJ82" s="26"/>
      <c r="AK82" s="26"/>
    </row>
    <row r="83" spans="1:37" ht="78" customHeight="1" x14ac:dyDescent="0.25">
      <c r="A83" s="15"/>
      <c r="B83" s="17"/>
      <c r="C83" s="44"/>
      <c r="D83" s="103"/>
      <c r="E83" s="107"/>
      <c r="F83" s="27"/>
      <c r="G83" s="1"/>
      <c r="H83" s="16"/>
      <c r="I83" s="17"/>
      <c r="J83" s="45"/>
      <c r="K83" s="17"/>
      <c r="L83" s="17"/>
      <c r="M83" s="2"/>
      <c r="N83" s="41"/>
      <c r="O83" s="17"/>
      <c r="P83" s="17"/>
      <c r="Q83" s="45"/>
      <c r="R83" s="42"/>
      <c r="S83" s="5"/>
      <c r="T83" s="46"/>
      <c r="U83" s="6"/>
      <c r="V83" s="47"/>
      <c r="W83" s="2"/>
      <c r="X83" s="48"/>
      <c r="Y83" s="5"/>
      <c r="Z83" s="49"/>
      <c r="AA83" s="5"/>
      <c r="AB83" s="5"/>
      <c r="AC83" s="5"/>
      <c r="AD83" s="5"/>
      <c r="AE83" s="5"/>
      <c r="AF83" s="1"/>
      <c r="AG83" s="105"/>
      <c r="AH83" s="26"/>
      <c r="AI83" s="26"/>
      <c r="AJ83" s="26"/>
      <c r="AK83" s="26"/>
    </row>
    <row r="84" spans="1:37" ht="78" customHeight="1" x14ac:dyDescent="0.25">
      <c r="A84" s="15"/>
      <c r="B84" s="17"/>
      <c r="C84" s="44"/>
      <c r="D84" s="103"/>
      <c r="E84" s="107"/>
      <c r="F84" s="27"/>
      <c r="G84" s="1"/>
      <c r="H84" s="16"/>
      <c r="I84" s="17"/>
      <c r="J84" s="45"/>
      <c r="K84" s="17"/>
      <c r="L84" s="17"/>
      <c r="M84" s="2"/>
      <c r="N84" s="41"/>
      <c r="O84" s="17"/>
      <c r="P84" s="17"/>
      <c r="Q84" s="45"/>
      <c r="R84" s="42"/>
      <c r="S84" s="5"/>
      <c r="T84" s="46"/>
      <c r="U84" s="6"/>
      <c r="V84" s="47"/>
      <c r="W84" s="2"/>
      <c r="X84" s="48"/>
      <c r="Y84" s="5"/>
      <c r="Z84" s="49"/>
      <c r="AA84" s="5"/>
      <c r="AB84" s="5"/>
      <c r="AC84" s="5"/>
      <c r="AD84" s="5"/>
      <c r="AE84" s="5"/>
      <c r="AF84" s="1"/>
      <c r="AG84" s="105"/>
      <c r="AH84" s="26"/>
      <c r="AI84" s="26"/>
      <c r="AJ84" s="26"/>
      <c r="AK84" s="26"/>
    </row>
    <row r="85" spans="1:37" ht="78" customHeight="1" x14ac:dyDescent="0.25">
      <c r="A85" s="15"/>
      <c r="B85" s="17"/>
      <c r="C85" s="44"/>
      <c r="D85" s="103"/>
      <c r="E85" s="107"/>
      <c r="F85" s="27"/>
      <c r="G85" s="1"/>
      <c r="H85" s="16"/>
      <c r="I85" s="17"/>
      <c r="J85" s="45"/>
      <c r="K85" s="17"/>
      <c r="L85" s="17"/>
      <c r="M85" s="2"/>
      <c r="N85" s="41"/>
      <c r="O85" s="17"/>
      <c r="P85" s="17"/>
      <c r="Q85" s="45"/>
      <c r="R85" s="42"/>
      <c r="S85" s="5"/>
      <c r="T85" s="46"/>
      <c r="U85" s="6"/>
      <c r="V85" s="47"/>
      <c r="W85" s="2"/>
      <c r="X85" s="48"/>
      <c r="Y85" s="5"/>
      <c r="Z85" s="49"/>
      <c r="AA85" s="5"/>
      <c r="AB85" s="5"/>
      <c r="AC85" s="5"/>
      <c r="AD85" s="5"/>
      <c r="AE85" s="5"/>
      <c r="AF85" s="1"/>
      <c r="AG85" s="105"/>
      <c r="AH85" s="26"/>
      <c r="AI85" s="26"/>
      <c r="AJ85" s="26"/>
      <c r="AK85" s="26"/>
    </row>
    <row r="86" spans="1:37" ht="78" customHeight="1" x14ac:dyDescent="0.25">
      <c r="A86" s="15"/>
      <c r="B86" s="17"/>
      <c r="C86" s="44"/>
      <c r="D86" s="103"/>
      <c r="E86" s="107"/>
      <c r="F86" s="27"/>
      <c r="G86" s="1"/>
      <c r="H86" s="16"/>
      <c r="I86" s="17"/>
      <c r="J86" s="45"/>
      <c r="K86" s="17"/>
      <c r="L86" s="17"/>
      <c r="M86" s="2"/>
      <c r="N86" s="41"/>
      <c r="O86" s="17"/>
      <c r="P86" s="17"/>
      <c r="Q86" s="45"/>
      <c r="R86" s="42"/>
      <c r="S86" s="5"/>
      <c r="T86" s="46"/>
      <c r="U86" s="6"/>
      <c r="V86" s="47"/>
      <c r="W86" s="2"/>
      <c r="X86" s="48"/>
      <c r="Y86" s="5"/>
      <c r="Z86" s="49"/>
      <c r="AA86" s="5"/>
      <c r="AB86" s="5"/>
      <c r="AC86" s="5"/>
      <c r="AD86" s="5"/>
      <c r="AE86" s="5"/>
      <c r="AF86" s="1"/>
      <c r="AG86" s="105"/>
      <c r="AH86" s="26"/>
      <c r="AI86" s="26"/>
      <c r="AJ86" s="26"/>
      <c r="AK86" s="26"/>
    </row>
    <row r="87" spans="1:37" ht="78" customHeight="1" x14ac:dyDescent="0.25">
      <c r="A87" s="15"/>
      <c r="B87" s="17"/>
      <c r="C87" s="16"/>
      <c r="D87" s="103"/>
      <c r="E87" s="104"/>
      <c r="F87" s="27"/>
      <c r="G87" s="35"/>
      <c r="H87" s="16"/>
      <c r="I87" s="17"/>
      <c r="J87" s="17"/>
      <c r="K87" s="17"/>
      <c r="L87" s="17"/>
      <c r="M87" s="2"/>
      <c r="N87" s="2"/>
      <c r="O87" s="17"/>
      <c r="P87" s="17"/>
      <c r="Q87" s="17"/>
      <c r="R87" s="17"/>
      <c r="S87" s="5"/>
      <c r="T87" s="2"/>
      <c r="U87" s="6"/>
      <c r="V87" s="37"/>
      <c r="W87" s="2"/>
      <c r="X87" s="16"/>
      <c r="Y87" s="5"/>
      <c r="Z87" s="5"/>
      <c r="AA87" s="5"/>
      <c r="AB87" s="5"/>
      <c r="AC87" s="5"/>
      <c r="AD87" s="5"/>
      <c r="AE87" s="5"/>
      <c r="AF87" s="1"/>
      <c r="AG87" s="105"/>
      <c r="AH87" s="26"/>
      <c r="AI87" s="26"/>
      <c r="AJ87" s="26"/>
      <c r="AK87" s="26"/>
    </row>
    <row r="88" spans="1:37" ht="78" customHeight="1" x14ac:dyDescent="0.25">
      <c r="A88" s="15"/>
      <c r="B88" s="17"/>
      <c r="C88" s="16"/>
      <c r="D88" s="103"/>
      <c r="E88" s="104"/>
      <c r="F88" s="27"/>
      <c r="G88" s="35"/>
      <c r="H88" s="16"/>
      <c r="I88" s="17"/>
      <c r="J88" s="17"/>
      <c r="K88" s="17"/>
      <c r="L88" s="17"/>
      <c r="M88" s="2"/>
      <c r="N88" s="2"/>
      <c r="O88" s="17"/>
      <c r="P88" s="17"/>
      <c r="Q88" s="17"/>
      <c r="R88" s="17"/>
      <c r="S88" s="5"/>
      <c r="T88" s="2"/>
      <c r="U88" s="6"/>
      <c r="V88" s="37"/>
      <c r="W88" s="2"/>
      <c r="X88" s="16"/>
      <c r="Y88" s="5"/>
      <c r="Z88" s="5"/>
      <c r="AA88" s="5"/>
      <c r="AB88" s="5"/>
      <c r="AC88" s="5"/>
      <c r="AD88" s="5"/>
      <c r="AE88" s="5"/>
      <c r="AF88" s="1"/>
      <c r="AG88" s="105"/>
      <c r="AH88" s="26"/>
      <c r="AI88" s="26"/>
      <c r="AJ88" s="26"/>
      <c r="AK88" s="26"/>
    </row>
    <row r="89" spans="1:37" ht="75.75" customHeight="1" x14ac:dyDescent="0.25">
      <c r="A89" s="15"/>
      <c r="B89" s="17"/>
      <c r="C89" s="16"/>
      <c r="D89" s="103"/>
      <c r="E89" s="104"/>
      <c r="F89" s="27"/>
      <c r="G89" s="35"/>
      <c r="H89" s="16"/>
      <c r="I89" s="17"/>
      <c r="J89" s="17"/>
      <c r="K89" s="17"/>
      <c r="L89" s="17"/>
      <c r="M89" s="2"/>
      <c r="N89" s="2"/>
      <c r="O89" s="17"/>
      <c r="P89" s="17"/>
      <c r="Q89" s="17"/>
      <c r="R89" s="17"/>
      <c r="S89" s="5"/>
      <c r="T89" s="2"/>
      <c r="U89" s="6"/>
      <c r="V89" s="37"/>
      <c r="W89" s="2"/>
      <c r="X89" s="16"/>
      <c r="Y89" s="5"/>
      <c r="Z89" s="5"/>
      <c r="AA89" s="5"/>
      <c r="AB89" s="5"/>
      <c r="AC89" s="5"/>
      <c r="AD89" s="5"/>
      <c r="AE89" s="5"/>
      <c r="AF89" s="1"/>
      <c r="AG89" s="105"/>
      <c r="AH89" s="26"/>
      <c r="AI89" s="26"/>
      <c r="AJ89" s="26"/>
      <c r="AK89" s="26"/>
    </row>
    <row r="90" spans="1:37" ht="70.5" customHeight="1" x14ac:dyDescent="0.25">
      <c r="A90" s="15"/>
      <c r="B90" s="17"/>
      <c r="C90" s="16"/>
      <c r="D90" s="103"/>
      <c r="E90" s="104"/>
      <c r="F90" s="27"/>
      <c r="G90" s="35"/>
      <c r="H90" s="16"/>
      <c r="I90" s="17"/>
      <c r="J90" s="17"/>
      <c r="K90" s="17"/>
      <c r="L90" s="17"/>
      <c r="M90" s="2"/>
      <c r="N90" s="2"/>
      <c r="O90" s="17"/>
      <c r="P90" s="17"/>
      <c r="Q90" s="17"/>
      <c r="R90" s="17"/>
      <c r="S90" s="5"/>
      <c r="T90" s="2"/>
      <c r="U90" s="6"/>
      <c r="V90" s="37"/>
      <c r="W90" s="2"/>
      <c r="X90" s="16"/>
      <c r="Y90" s="5"/>
      <c r="Z90" s="5"/>
      <c r="AA90" s="5"/>
      <c r="AB90" s="5"/>
      <c r="AC90" s="5"/>
      <c r="AD90" s="5"/>
      <c r="AE90" s="5"/>
      <c r="AF90" s="1"/>
      <c r="AG90" s="105"/>
      <c r="AH90" s="26"/>
      <c r="AI90" s="26"/>
      <c r="AJ90" s="26"/>
      <c r="AK90" s="26"/>
    </row>
    <row r="91" spans="1:37" ht="70.5" customHeight="1" x14ac:dyDescent="0.25">
      <c r="A91" s="15"/>
      <c r="B91" s="17"/>
      <c r="C91" s="16"/>
      <c r="D91" s="103"/>
      <c r="E91" s="104"/>
      <c r="F91" s="27"/>
      <c r="G91" s="35"/>
      <c r="H91" s="16"/>
      <c r="I91" s="17"/>
      <c r="J91" s="17"/>
      <c r="K91" s="17"/>
      <c r="L91" s="17"/>
      <c r="M91" s="2"/>
      <c r="N91" s="2"/>
      <c r="O91" s="17"/>
      <c r="P91" s="17"/>
      <c r="Q91" s="17"/>
      <c r="R91" s="17"/>
      <c r="S91" s="5"/>
      <c r="T91" s="2"/>
      <c r="U91" s="6"/>
      <c r="V91" s="37"/>
      <c r="W91" s="2"/>
      <c r="X91" s="16"/>
      <c r="Y91" s="5"/>
      <c r="Z91" s="5"/>
      <c r="AA91" s="5"/>
      <c r="AB91" s="5"/>
      <c r="AC91" s="5"/>
      <c r="AD91" s="5"/>
      <c r="AE91" s="5"/>
      <c r="AF91" s="1"/>
      <c r="AG91" s="105"/>
      <c r="AH91" s="26"/>
      <c r="AI91" s="26"/>
      <c r="AJ91" s="26"/>
      <c r="AK91" s="26"/>
    </row>
    <row r="92" spans="1:37" ht="70.5" customHeight="1" x14ac:dyDescent="0.25">
      <c r="A92" s="15"/>
      <c r="B92" s="17"/>
      <c r="C92" s="16"/>
      <c r="D92" s="103"/>
      <c r="E92" s="104"/>
      <c r="F92" s="27"/>
      <c r="G92" s="35"/>
      <c r="H92" s="16"/>
      <c r="I92" s="17"/>
      <c r="J92" s="17"/>
      <c r="K92" s="17"/>
      <c r="L92" s="17"/>
      <c r="M92" s="2"/>
      <c r="N92" s="2"/>
      <c r="O92" s="17"/>
      <c r="P92" s="17"/>
      <c r="Q92" s="17"/>
      <c r="R92" s="17"/>
      <c r="S92" s="5"/>
      <c r="T92" s="2"/>
      <c r="U92" s="6"/>
      <c r="V92" s="37"/>
      <c r="W92" s="2"/>
      <c r="X92" s="16"/>
      <c r="Y92" s="5"/>
      <c r="Z92" s="5"/>
      <c r="AA92" s="5"/>
      <c r="AB92" s="5"/>
      <c r="AC92" s="5"/>
      <c r="AD92" s="5"/>
      <c r="AE92" s="5"/>
      <c r="AF92" s="1"/>
      <c r="AG92" s="105"/>
      <c r="AH92" s="26"/>
      <c r="AI92" s="26"/>
      <c r="AJ92" s="26"/>
      <c r="AK92" s="26"/>
    </row>
    <row r="93" spans="1:37" ht="102" customHeight="1" x14ac:dyDescent="0.25">
      <c r="A93" s="15"/>
      <c r="B93" s="17"/>
      <c r="C93" s="16"/>
      <c r="D93" s="103"/>
      <c r="E93" s="104"/>
      <c r="F93" s="27"/>
      <c r="G93" s="35"/>
      <c r="H93" s="16"/>
      <c r="I93" s="17"/>
      <c r="J93" s="17"/>
      <c r="K93" s="17"/>
      <c r="L93" s="17"/>
      <c r="M93" s="2"/>
      <c r="N93" s="2"/>
      <c r="O93" s="17"/>
      <c r="P93" s="17"/>
      <c r="Q93" s="17"/>
      <c r="R93" s="17"/>
      <c r="S93" s="5"/>
      <c r="T93" s="2"/>
      <c r="U93" s="6"/>
      <c r="V93" s="37"/>
      <c r="W93" s="2"/>
      <c r="X93" s="16"/>
      <c r="Y93" s="5"/>
      <c r="Z93" s="5"/>
      <c r="AA93" s="5"/>
      <c r="AB93" s="5"/>
      <c r="AC93" s="5"/>
      <c r="AD93" s="5"/>
      <c r="AE93" s="5"/>
      <c r="AF93" s="1"/>
      <c r="AG93" s="105"/>
      <c r="AH93" s="26"/>
      <c r="AI93" s="26"/>
      <c r="AJ93" s="26"/>
      <c r="AK93" s="26"/>
    </row>
    <row r="94" spans="1:37" ht="90.75" customHeight="1" x14ac:dyDescent="0.25">
      <c r="A94" s="15"/>
      <c r="B94" s="17"/>
      <c r="C94" s="16"/>
      <c r="D94" s="103"/>
      <c r="E94" s="104"/>
      <c r="F94" s="27"/>
      <c r="G94" s="35"/>
      <c r="H94" s="16"/>
      <c r="I94" s="17"/>
      <c r="J94" s="17"/>
      <c r="K94" s="17"/>
      <c r="L94" s="17"/>
      <c r="M94" s="2"/>
      <c r="N94" s="2"/>
      <c r="O94" s="17"/>
      <c r="P94" s="17"/>
      <c r="Q94" s="17"/>
      <c r="R94" s="17"/>
      <c r="S94" s="5"/>
      <c r="T94" s="2"/>
      <c r="U94" s="6"/>
      <c r="V94" s="37"/>
      <c r="W94" s="2"/>
      <c r="X94" s="16"/>
      <c r="Y94" s="5"/>
      <c r="Z94" s="5"/>
      <c r="AA94" s="5"/>
      <c r="AB94" s="5"/>
      <c r="AC94" s="5"/>
      <c r="AD94" s="5"/>
      <c r="AE94" s="5"/>
      <c r="AF94" s="1"/>
      <c r="AG94" s="105"/>
      <c r="AH94" s="26"/>
      <c r="AI94" s="26"/>
      <c r="AJ94" s="26"/>
      <c r="AK94" s="26"/>
    </row>
    <row r="95" spans="1:37" ht="60.75" customHeight="1" x14ac:dyDescent="0.25">
      <c r="A95" s="15"/>
      <c r="B95" s="17"/>
      <c r="C95" s="16"/>
      <c r="D95" s="103"/>
      <c r="E95" s="104"/>
      <c r="F95" s="27"/>
      <c r="G95" s="35"/>
      <c r="H95" s="16"/>
      <c r="I95" s="17"/>
      <c r="J95" s="17"/>
      <c r="K95" s="17"/>
      <c r="L95" s="17"/>
      <c r="M95" s="2"/>
      <c r="N95" s="2"/>
      <c r="O95" s="17"/>
      <c r="P95" s="17"/>
      <c r="Q95" s="17"/>
      <c r="R95" s="17"/>
      <c r="S95" s="5"/>
      <c r="T95" s="2"/>
      <c r="U95" s="6"/>
      <c r="V95" s="37"/>
      <c r="W95" s="2"/>
      <c r="X95" s="16"/>
      <c r="Y95" s="5"/>
      <c r="Z95" s="5"/>
      <c r="AA95" s="5"/>
      <c r="AB95" s="5"/>
      <c r="AC95" s="5"/>
      <c r="AD95" s="5"/>
      <c r="AE95" s="5"/>
      <c r="AF95" s="1"/>
      <c r="AG95" s="105"/>
      <c r="AH95" s="26"/>
      <c r="AI95" s="26"/>
      <c r="AJ95" s="26"/>
      <c r="AK95" s="26"/>
    </row>
    <row r="96" spans="1:37" ht="85.5" customHeight="1" x14ac:dyDescent="0.25">
      <c r="A96" s="15"/>
      <c r="B96" s="17"/>
      <c r="C96" s="16"/>
      <c r="D96" s="103"/>
      <c r="E96" s="104"/>
      <c r="F96" s="27"/>
      <c r="G96" s="35"/>
      <c r="H96" s="16"/>
      <c r="I96" s="17"/>
      <c r="J96" s="17"/>
      <c r="K96" s="17"/>
      <c r="L96" s="17"/>
      <c r="M96" s="2"/>
      <c r="N96" s="2"/>
      <c r="O96" s="17"/>
      <c r="P96" s="17"/>
      <c r="Q96" s="17"/>
      <c r="R96" s="17"/>
      <c r="S96" s="5"/>
      <c r="T96" s="2"/>
      <c r="U96" s="6"/>
      <c r="V96" s="37"/>
      <c r="W96" s="2"/>
      <c r="X96" s="16"/>
      <c r="Y96" s="5"/>
      <c r="Z96" s="5"/>
      <c r="AA96" s="5"/>
      <c r="AB96" s="5"/>
      <c r="AC96" s="5"/>
      <c r="AD96" s="5"/>
      <c r="AE96" s="5"/>
      <c r="AF96" s="1"/>
      <c r="AG96" s="105"/>
      <c r="AH96" s="26"/>
      <c r="AI96" s="26"/>
      <c r="AJ96" s="26"/>
      <c r="AK96" s="26"/>
    </row>
    <row r="97" spans="1:37" ht="66.75" customHeight="1" x14ac:dyDescent="0.25">
      <c r="A97" s="15"/>
      <c r="B97" s="17"/>
      <c r="C97" s="16"/>
      <c r="D97" s="103"/>
      <c r="E97" s="104"/>
      <c r="F97" s="27"/>
      <c r="G97" s="35"/>
      <c r="H97" s="16"/>
      <c r="I97" s="17"/>
      <c r="J97" s="17"/>
      <c r="K97" s="17"/>
      <c r="L97" s="17"/>
      <c r="M97" s="2"/>
      <c r="N97" s="2"/>
      <c r="O97" s="17"/>
      <c r="P97" s="17"/>
      <c r="Q97" s="17"/>
      <c r="R97" s="17"/>
      <c r="S97" s="5"/>
      <c r="T97" s="2"/>
      <c r="U97" s="6"/>
      <c r="V97" s="37"/>
      <c r="W97" s="2"/>
      <c r="X97" s="16"/>
      <c r="Y97" s="5"/>
      <c r="Z97" s="5"/>
      <c r="AA97" s="5"/>
      <c r="AB97" s="5"/>
      <c r="AC97" s="5"/>
      <c r="AD97" s="5"/>
      <c r="AE97" s="5"/>
      <c r="AF97" s="1"/>
      <c r="AG97" s="105"/>
      <c r="AH97" s="26"/>
      <c r="AI97" s="26"/>
      <c r="AJ97" s="26"/>
      <c r="AK97" s="26"/>
    </row>
    <row r="98" spans="1:37" ht="88.5" customHeight="1" x14ac:dyDescent="0.25">
      <c r="A98" s="15"/>
      <c r="B98" s="17"/>
      <c r="C98" s="16"/>
      <c r="D98" s="103"/>
      <c r="E98" s="104"/>
      <c r="F98" s="27"/>
      <c r="G98" s="35"/>
      <c r="H98" s="16"/>
      <c r="I98" s="17"/>
      <c r="J98" s="17"/>
      <c r="K98" s="17"/>
      <c r="L98" s="17"/>
      <c r="M98" s="2"/>
      <c r="N98" s="2"/>
      <c r="O98" s="17"/>
      <c r="P98" s="17"/>
      <c r="Q98" s="17"/>
      <c r="R98" s="17"/>
      <c r="S98" s="5"/>
      <c r="T98" s="2"/>
      <c r="U98" s="6"/>
      <c r="V98" s="37"/>
      <c r="W98" s="2"/>
      <c r="X98" s="16"/>
      <c r="Y98" s="5"/>
      <c r="Z98" s="5"/>
      <c r="AA98" s="5"/>
      <c r="AB98" s="5"/>
      <c r="AC98" s="5"/>
      <c r="AD98" s="5"/>
      <c r="AE98" s="5"/>
      <c r="AF98" s="1"/>
      <c r="AG98" s="105"/>
      <c r="AH98" s="26"/>
      <c r="AI98" s="26"/>
      <c r="AJ98" s="26"/>
      <c r="AK98" s="26"/>
    </row>
    <row r="99" spans="1:37" ht="90.75" customHeight="1" x14ac:dyDescent="0.25">
      <c r="A99" s="15"/>
      <c r="B99" s="17"/>
      <c r="C99" s="16"/>
      <c r="D99" s="103"/>
      <c r="E99" s="104"/>
      <c r="F99" s="27"/>
      <c r="G99" s="35"/>
      <c r="H99" s="16"/>
      <c r="I99" s="17"/>
      <c r="J99" s="17"/>
      <c r="K99" s="17"/>
      <c r="L99" s="17"/>
      <c r="M99" s="2"/>
      <c r="N99" s="2"/>
      <c r="O99" s="17"/>
      <c r="P99" s="17"/>
      <c r="Q99" s="17"/>
      <c r="R99" s="17"/>
      <c r="S99" s="5"/>
      <c r="T99" s="2"/>
      <c r="U99" s="6"/>
      <c r="V99" s="37"/>
      <c r="W99" s="2"/>
      <c r="X99" s="16"/>
      <c r="Y99" s="5"/>
      <c r="Z99" s="5"/>
      <c r="AA99" s="5"/>
      <c r="AB99" s="5"/>
      <c r="AC99" s="5"/>
      <c r="AD99" s="5"/>
      <c r="AE99" s="5"/>
      <c r="AF99" s="1"/>
      <c r="AG99" s="105"/>
      <c r="AH99" s="26"/>
      <c r="AI99" s="26"/>
      <c r="AJ99" s="26"/>
      <c r="AK99" s="26"/>
    </row>
    <row r="100" spans="1:37" ht="90" customHeight="1" x14ac:dyDescent="0.25">
      <c r="A100" s="15"/>
      <c r="B100" s="17"/>
      <c r="C100" s="16"/>
      <c r="D100" s="103"/>
      <c r="E100" s="104"/>
      <c r="F100" s="27"/>
      <c r="G100" s="35"/>
      <c r="H100" s="16"/>
      <c r="I100" s="17"/>
      <c r="J100" s="17"/>
      <c r="K100" s="17"/>
      <c r="L100" s="17"/>
      <c r="M100" s="2"/>
      <c r="N100" s="2"/>
      <c r="O100" s="17"/>
      <c r="P100" s="17"/>
      <c r="Q100" s="17"/>
      <c r="R100" s="17"/>
      <c r="S100" s="5"/>
      <c r="T100" s="2"/>
      <c r="U100" s="6"/>
      <c r="V100" s="37"/>
      <c r="W100" s="2"/>
      <c r="X100" s="16"/>
      <c r="Y100" s="5"/>
      <c r="Z100" s="5"/>
      <c r="AA100" s="5"/>
      <c r="AB100" s="5"/>
      <c r="AC100" s="5"/>
      <c r="AD100" s="5"/>
      <c r="AE100" s="5"/>
      <c r="AF100" s="1"/>
      <c r="AG100" s="105"/>
      <c r="AH100" s="26"/>
      <c r="AI100" s="26"/>
      <c r="AJ100" s="26"/>
      <c r="AK100" s="26"/>
    </row>
    <row r="101" spans="1:37" ht="93" customHeight="1" x14ac:dyDescent="0.25">
      <c r="A101" s="15"/>
      <c r="B101" s="17"/>
      <c r="C101" s="16"/>
      <c r="D101" s="103"/>
      <c r="E101" s="104"/>
      <c r="F101" s="27"/>
      <c r="G101" s="35"/>
      <c r="H101" s="16"/>
      <c r="I101" s="17"/>
      <c r="J101" s="17"/>
      <c r="K101" s="17"/>
      <c r="L101" s="17"/>
      <c r="M101" s="2"/>
      <c r="N101" s="2"/>
      <c r="O101" s="17"/>
      <c r="P101" s="17"/>
      <c r="Q101" s="17"/>
      <c r="R101" s="17"/>
      <c r="S101" s="5"/>
      <c r="T101" s="2"/>
      <c r="U101" s="6"/>
      <c r="V101" s="37"/>
      <c r="W101" s="2"/>
      <c r="X101" s="16"/>
      <c r="Y101" s="5"/>
      <c r="Z101" s="5"/>
      <c r="AA101" s="5"/>
      <c r="AB101" s="5"/>
      <c r="AC101" s="5"/>
      <c r="AD101" s="5"/>
      <c r="AE101" s="5"/>
      <c r="AF101" s="1"/>
      <c r="AG101" s="105"/>
      <c r="AH101" s="26"/>
      <c r="AI101" s="26"/>
      <c r="AJ101" s="26"/>
      <c r="AK101" s="26"/>
    </row>
    <row r="102" spans="1:37" ht="74.25" customHeight="1" x14ac:dyDescent="0.25">
      <c r="A102" s="15"/>
      <c r="B102" s="17"/>
      <c r="C102" s="16"/>
      <c r="D102" s="103"/>
      <c r="E102" s="104"/>
      <c r="F102" s="27"/>
      <c r="G102" s="35"/>
      <c r="H102" s="16"/>
      <c r="I102" s="17"/>
      <c r="J102" s="17"/>
      <c r="K102" s="17"/>
      <c r="L102" s="17"/>
      <c r="M102" s="2"/>
      <c r="N102" s="2"/>
      <c r="O102" s="17"/>
      <c r="P102" s="17"/>
      <c r="Q102" s="17"/>
      <c r="R102" s="17"/>
      <c r="S102" s="5"/>
      <c r="T102" s="2"/>
      <c r="U102" s="6"/>
      <c r="V102" s="37"/>
      <c r="W102" s="2"/>
      <c r="X102" s="16"/>
      <c r="Y102" s="5"/>
      <c r="Z102" s="5"/>
      <c r="AA102" s="5"/>
      <c r="AB102" s="5"/>
      <c r="AC102" s="5"/>
      <c r="AD102" s="5"/>
      <c r="AE102" s="5"/>
      <c r="AF102" s="1"/>
      <c r="AG102" s="105"/>
      <c r="AH102" s="26"/>
      <c r="AI102" s="26"/>
      <c r="AJ102" s="26"/>
      <c r="AK102" s="26"/>
    </row>
    <row r="103" spans="1:37" ht="70.5" customHeight="1" x14ac:dyDescent="0.25">
      <c r="A103" s="15"/>
      <c r="B103" s="17"/>
      <c r="C103" s="16"/>
      <c r="D103" s="103"/>
      <c r="E103" s="104"/>
      <c r="F103" s="27"/>
      <c r="G103" s="35"/>
      <c r="H103" s="16"/>
      <c r="I103" s="17"/>
      <c r="J103" s="17"/>
      <c r="K103" s="17"/>
      <c r="L103" s="17"/>
      <c r="M103" s="2"/>
      <c r="N103" s="2"/>
      <c r="O103" s="17"/>
      <c r="P103" s="17"/>
      <c r="Q103" s="17"/>
      <c r="R103" s="17"/>
      <c r="S103" s="5"/>
      <c r="T103" s="2"/>
      <c r="U103" s="6"/>
      <c r="V103" s="37"/>
      <c r="W103" s="2"/>
      <c r="X103" s="16"/>
      <c r="Y103" s="5"/>
      <c r="Z103" s="5"/>
      <c r="AA103" s="5"/>
      <c r="AB103" s="5"/>
      <c r="AC103" s="5"/>
      <c r="AD103" s="5"/>
      <c r="AE103" s="5"/>
      <c r="AF103" s="1"/>
      <c r="AG103" s="105"/>
      <c r="AH103" s="26"/>
      <c r="AI103" s="26"/>
      <c r="AJ103" s="26"/>
      <c r="AK103" s="26"/>
    </row>
    <row r="104" spans="1:37" ht="70.5" customHeight="1" x14ac:dyDescent="0.25">
      <c r="A104" s="15"/>
      <c r="B104" s="17"/>
      <c r="C104" s="16"/>
      <c r="D104" s="103"/>
      <c r="E104" s="104"/>
      <c r="F104" s="27"/>
      <c r="G104" s="35"/>
      <c r="H104" s="16"/>
      <c r="I104" s="17"/>
      <c r="J104" s="17"/>
      <c r="K104" s="17"/>
      <c r="L104" s="17"/>
      <c r="M104" s="2"/>
      <c r="N104" s="2"/>
      <c r="O104" s="17"/>
      <c r="P104" s="17"/>
      <c r="Q104" s="17"/>
      <c r="R104" s="17"/>
      <c r="S104" s="5"/>
      <c r="T104" s="2"/>
      <c r="U104" s="6"/>
      <c r="V104" s="37"/>
      <c r="W104" s="2"/>
      <c r="X104" s="16"/>
      <c r="Y104" s="5"/>
      <c r="Z104" s="5"/>
      <c r="AA104" s="5"/>
      <c r="AB104" s="5"/>
      <c r="AC104" s="5"/>
      <c r="AD104" s="5"/>
      <c r="AE104" s="5"/>
      <c r="AF104" s="1"/>
      <c r="AG104" s="105"/>
      <c r="AH104" s="26"/>
      <c r="AI104" s="26"/>
      <c r="AJ104" s="26"/>
      <c r="AK104" s="26"/>
    </row>
    <row r="105" spans="1:37" ht="82.5" customHeight="1" x14ac:dyDescent="0.25">
      <c r="A105" s="15"/>
      <c r="B105" s="17"/>
      <c r="C105" s="16"/>
      <c r="D105" s="103"/>
      <c r="E105" s="104"/>
      <c r="F105" s="27"/>
      <c r="G105" s="35"/>
      <c r="H105" s="16"/>
      <c r="I105" s="17"/>
      <c r="J105" s="17"/>
      <c r="K105" s="17"/>
      <c r="L105" s="17"/>
      <c r="M105" s="2"/>
      <c r="N105" s="2"/>
      <c r="O105" s="17"/>
      <c r="P105" s="17"/>
      <c r="Q105" s="17"/>
      <c r="R105" s="17"/>
      <c r="S105" s="5"/>
      <c r="T105" s="2"/>
      <c r="U105" s="6"/>
      <c r="V105" s="37"/>
      <c r="W105" s="2"/>
      <c r="X105" s="16"/>
      <c r="Y105" s="5"/>
      <c r="Z105" s="5"/>
      <c r="AA105" s="5"/>
      <c r="AB105" s="5"/>
      <c r="AC105" s="5"/>
      <c r="AD105" s="5"/>
      <c r="AE105" s="5"/>
      <c r="AF105" s="1"/>
      <c r="AG105" s="105"/>
      <c r="AH105" s="26"/>
      <c r="AI105" s="26"/>
      <c r="AJ105" s="26"/>
      <c r="AK105" s="26"/>
    </row>
    <row r="106" spans="1:37" ht="70.5" customHeight="1" x14ac:dyDescent="0.25">
      <c r="A106" s="15"/>
      <c r="B106" s="17"/>
      <c r="C106" s="16"/>
      <c r="D106" s="103"/>
      <c r="E106" s="104"/>
      <c r="F106" s="27"/>
      <c r="G106" s="35"/>
      <c r="H106" s="16"/>
      <c r="I106" s="17"/>
      <c r="J106" s="17"/>
      <c r="K106" s="17"/>
      <c r="L106" s="17"/>
      <c r="M106" s="2"/>
      <c r="N106" s="2"/>
      <c r="O106" s="17"/>
      <c r="P106" s="17"/>
      <c r="Q106" s="17"/>
      <c r="R106" s="17"/>
      <c r="S106" s="5"/>
      <c r="T106" s="2"/>
      <c r="U106" s="6"/>
      <c r="V106" s="37"/>
      <c r="W106" s="2"/>
      <c r="X106" s="16"/>
      <c r="Y106" s="5"/>
      <c r="Z106" s="5"/>
      <c r="AA106" s="5"/>
      <c r="AB106" s="5"/>
      <c r="AC106" s="5"/>
      <c r="AD106" s="5"/>
      <c r="AE106" s="5"/>
      <c r="AF106" s="1"/>
      <c r="AG106" s="105"/>
      <c r="AH106" s="26"/>
      <c r="AI106" s="26"/>
      <c r="AJ106" s="26"/>
      <c r="AK106" s="26"/>
    </row>
    <row r="107" spans="1:37" ht="70.5" customHeight="1" x14ac:dyDescent="0.25">
      <c r="A107" s="15"/>
      <c r="B107" s="17"/>
      <c r="C107" s="16"/>
      <c r="D107" s="103"/>
      <c r="E107" s="104"/>
      <c r="F107" s="27"/>
      <c r="G107" s="35"/>
      <c r="H107" s="16"/>
      <c r="I107" s="17"/>
      <c r="J107" s="17"/>
      <c r="K107" s="17"/>
      <c r="L107" s="17"/>
      <c r="M107" s="2"/>
      <c r="N107" s="2"/>
      <c r="O107" s="17"/>
      <c r="P107" s="17"/>
      <c r="Q107" s="17"/>
      <c r="R107" s="17"/>
      <c r="S107" s="5"/>
      <c r="T107" s="2"/>
      <c r="U107" s="6"/>
      <c r="V107" s="37"/>
      <c r="W107" s="2"/>
      <c r="X107" s="16"/>
      <c r="Y107" s="5"/>
      <c r="Z107" s="5"/>
      <c r="AA107" s="5"/>
      <c r="AB107" s="5"/>
      <c r="AC107" s="5"/>
      <c r="AD107" s="5"/>
      <c r="AE107" s="5"/>
      <c r="AF107" s="1"/>
      <c r="AG107" s="105"/>
      <c r="AH107" s="26"/>
      <c r="AI107" s="26"/>
      <c r="AJ107" s="26"/>
      <c r="AK107" s="26"/>
    </row>
    <row r="108" spans="1:37" ht="72.75" customHeight="1" x14ac:dyDescent="0.25">
      <c r="A108" s="15"/>
      <c r="B108" s="17"/>
      <c r="C108" s="16"/>
      <c r="D108" s="103"/>
      <c r="E108" s="104"/>
      <c r="F108" s="27"/>
      <c r="G108" s="35"/>
      <c r="H108" s="16"/>
      <c r="I108" s="17"/>
      <c r="J108" s="17"/>
      <c r="K108" s="17"/>
      <c r="L108" s="17"/>
      <c r="M108" s="2"/>
      <c r="N108" s="2"/>
      <c r="O108" s="17"/>
      <c r="P108" s="17"/>
      <c r="Q108" s="17"/>
      <c r="R108" s="17"/>
      <c r="S108" s="5"/>
      <c r="T108" s="2"/>
      <c r="U108" s="6"/>
      <c r="V108" s="37"/>
      <c r="W108" s="2"/>
      <c r="X108" s="16"/>
      <c r="Y108" s="5"/>
      <c r="Z108" s="5"/>
      <c r="AA108" s="5"/>
      <c r="AB108" s="5"/>
      <c r="AC108" s="5"/>
      <c r="AD108" s="5"/>
      <c r="AE108" s="5"/>
      <c r="AF108" s="1"/>
      <c r="AG108" s="105"/>
      <c r="AH108" s="26"/>
      <c r="AI108" s="26"/>
      <c r="AJ108" s="26"/>
      <c r="AK108" s="26"/>
    </row>
    <row r="109" spans="1:37" ht="84.75" customHeight="1" x14ac:dyDescent="0.25">
      <c r="A109" s="15"/>
      <c r="B109" s="17"/>
      <c r="C109" s="16"/>
      <c r="D109" s="103"/>
      <c r="E109" s="104"/>
      <c r="F109" s="27"/>
      <c r="G109" s="35"/>
      <c r="H109" s="16"/>
      <c r="I109" s="17"/>
      <c r="J109" s="17"/>
      <c r="K109" s="17"/>
      <c r="L109" s="17"/>
      <c r="M109" s="2"/>
      <c r="N109" s="2"/>
      <c r="O109" s="17"/>
      <c r="P109" s="17"/>
      <c r="Q109" s="17"/>
      <c r="R109" s="17"/>
      <c r="S109" s="5"/>
      <c r="T109" s="2"/>
      <c r="U109" s="6"/>
      <c r="V109" s="37"/>
      <c r="W109" s="2"/>
      <c r="X109" s="16"/>
      <c r="Y109" s="5"/>
      <c r="Z109" s="5"/>
      <c r="AA109" s="5"/>
      <c r="AB109" s="5"/>
      <c r="AC109" s="5"/>
      <c r="AD109" s="5"/>
      <c r="AE109" s="5"/>
      <c r="AF109" s="1"/>
      <c r="AG109" s="105"/>
      <c r="AH109" s="26"/>
      <c r="AI109" s="26"/>
      <c r="AJ109" s="26"/>
      <c r="AK109" s="26"/>
    </row>
    <row r="110" spans="1:37" ht="72.75" customHeight="1" x14ac:dyDescent="0.25">
      <c r="A110" s="15"/>
      <c r="B110" s="17"/>
      <c r="C110" s="16"/>
      <c r="D110" s="103"/>
      <c r="E110" s="104"/>
      <c r="F110" s="27"/>
      <c r="G110" s="7"/>
      <c r="H110" s="16"/>
      <c r="I110" s="17"/>
      <c r="J110" s="17"/>
      <c r="K110" s="17"/>
      <c r="L110" s="17"/>
      <c r="M110" s="2"/>
      <c r="N110" s="2"/>
      <c r="O110" s="17"/>
      <c r="P110" s="17"/>
      <c r="Q110" s="17"/>
      <c r="R110" s="17"/>
      <c r="S110" s="5"/>
      <c r="T110" s="2"/>
      <c r="U110" s="6"/>
      <c r="V110" s="37"/>
      <c r="W110" s="2"/>
      <c r="X110" s="16"/>
      <c r="Y110" s="5"/>
      <c r="Z110" s="5"/>
      <c r="AA110" s="5"/>
      <c r="AB110" s="5"/>
      <c r="AC110" s="5"/>
      <c r="AD110" s="5"/>
      <c r="AE110" s="5"/>
      <c r="AF110" s="1"/>
      <c r="AG110" s="105"/>
      <c r="AH110" s="26"/>
      <c r="AI110" s="26"/>
      <c r="AJ110" s="26"/>
      <c r="AK110" s="26"/>
    </row>
    <row r="111" spans="1:37" ht="72.75" customHeight="1" x14ac:dyDescent="0.25">
      <c r="A111" s="15"/>
      <c r="B111" s="17"/>
      <c r="C111" s="16"/>
      <c r="D111" s="103"/>
      <c r="E111" s="104"/>
      <c r="F111" s="27"/>
      <c r="G111" s="35"/>
      <c r="H111" s="16"/>
      <c r="I111" s="17"/>
      <c r="J111" s="17"/>
      <c r="K111" s="17"/>
      <c r="L111" s="17"/>
      <c r="M111" s="2"/>
      <c r="N111" s="2"/>
      <c r="O111" s="17"/>
      <c r="P111" s="17"/>
      <c r="Q111" s="17"/>
      <c r="R111" s="17"/>
      <c r="S111" s="5"/>
      <c r="T111" s="2"/>
      <c r="U111" s="6"/>
      <c r="V111" s="37"/>
      <c r="W111" s="2"/>
      <c r="X111" s="16"/>
      <c r="Y111" s="5"/>
      <c r="Z111" s="5"/>
      <c r="AA111" s="5"/>
      <c r="AB111" s="5"/>
      <c r="AC111" s="5"/>
      <c r="AD111" s="5"/>
      <c r="AE111" s="5"/>
      <c r="AF111" s="1"/>
      <c r="AG111" s="105"/>
      <c r="AH111" s="32"/>
      <c r="AI111" s="32"/>
      <c r="AJ111" s="32"/>
      <c r="AK111" s="32"/>
    </row>
    <row r="112" spans="1:37" ht="72.75" customHeight="1" x14ac:dyDescent="0.25">
      <c r="A112" s="15"/>
      <c r="B112" s="17"/>
      <c r="C112" s="16"/>
      <c r="D112" s="103"/>
      <c r="E112" s="104"/>
      <c r="F112" s="27"/>
      <c r="G112" s="35"/>
      <c r="H112" s="16"/>
      <c r="I112" s="17"/>
      <c r="J112" s="17"/>
      <c r="K112" s="17"/>
      <c r="L112" s="17"/>
      <c r="M112" s="2"/>
      <c r="N112" s="2"/>
      <c r="O112" s="17"/>
      <c r="P112" s="17"/>
      <c r="Q112" s="17"/>
      <c r="R112" s="17"/>
      <c r="S112" s="5"/>
      <c r="T112" s="2"/>
      <c r="U112" s="6"/>
      <c r="V112" s="37"/>
      <c r="W112" s="2"/>
      <c r="X112" s="16"/>
      <c r="Y112" s="5"/>
      <c r="Z112" s="5"/>
      <c r="AA112" s="5"/>
      <c r="AB112" s="5"/>
      <c r="AC112" s="5"/>
      <c r="AD112" s="5"/>
      <c r="AE112" s="5"/>
      <c r="AF112" s="1"/>
      <c r="AG112" s="105"/>
      <c r="AH112" s="26"/>
      <c r="AI112" s="26"/>
      <c r="AJ112" s="26"/>
      <c r="AK112" s="26"/>
    </row>
    <row r="113" spans="1:37" ht="75.75" customHeight="1" x14ac:dyDescent="0.25">
      <c r="B113" s="17"/>
      <c r="C113" s="16"/>
      <c r="D113" s="103"/>
      <c r="E113" s="104"/>
      <c r="F113" s="27"/>
      <c r="G113" s="35"/>
      <c r="H113" s="16"/>
      <c r="I113" s="17"/>
      <c r="J113" s="17"/>
      <c r="K113" s="17"/>
      <c r="L113" s="17"/>
      <c r="M113" s="2"/>
      <c r="N113" s="2"/>
      <c r="O113" s="17"/>
      <c r="P113" s="17"/>
      <c r="Q113" s="17"/>
      <c r="R113" s="17"/>
      <c r="S113" s="5"/>
      <c r="T113" s="2"/>
      <c r="U113" s="6"/>
      <c r="V113" s="37"/>
      <c r="W113" s="2"/>
      <c r="X113" s="16"/>
      <c r="Y113" s="5"/>
      <c r="Z113" s="5"/>
      <c r="AA113" s="5"/>
      <c r="AB113" s="5"/>
      <c r="AC113" s="5"/>
      <c r="AD113" s="5"/>
      <c r="AE113" s="5"/>
      <c r="AF113" s="1"/>
      <c r="AG113" s="105"/>
      <c r="AH113" s="26"/>
      <c r="AI113" s="26"/>
      <c r="AJ113" s="26"/>
      <c r="AK113" s="26"/>
    </row>
    <row r="114" spans="1:37" ht="72.75" customHeight="1" x14ac:dyDescent="0.25">
      <c r="A114" s="15"/>
      <c r="B114" s="17"/>
      <c r="C114" s="16"/>
      <c r="D114" s="103"/>
      <c r="E114" s="104"/>
      <c r="F114" s="27"/>
      <c r="G114" s="35"/>
      <c r="H114" s="16"/>
      <c r="I114" s="17"/>
      <c r="J114" s="17"/>
      <c r="K114" s="17"/>
      <c r="L114" s="17"/>
      <c r="M114" s="2"/>
      <c r="N114" s="2"/>
      <c r="O114" s="17"/>
      <c r="P114" s="17"/>
      <c r="Q114" s="17"/>
      <c r="R114" s="17"/>
      <c r="S114" s="5"/>
      <c r="T114" s="2"/>
      <c r="U114" s="6"/>
      <c r="V114" s="37"/>
      <c r="W114" s="2"/>
      <c r="X114" s="16"/>
      <c r="Y114" s="5"/>
      <c r="Z114" s="5"/>
      <c r="AA114" s="5"/>
      <c r="AB114" s="5"/>
      <c r="AC114" s="5"/>
      <c r="AD114" s="5"/>
      <c r="AE114" s="5"/>
      <c r="AF114" s="1"/>
      <c r="AG114" s="105"/>
      <c r="AH114" s="26"/>
      <c r="AI114" s="26"/>
      <c r="AJ114" s="26"/>
      <c r="AK114" s="26"/>
    </row>
    <row r="115" spans="1:37" ht="72.75" customHeight="1" x14ac:dyDescent="0.25">
      <c r="A115" s="15"/>
      <c r="B115" s="17"/>
      <c r="C115" s="16"/>
      <c r="D115" s="103"/>
      <c r="E115" s="104"/>
      <c r="F115" s="27"/>
      <c r="G115" s="35"/>
      <c r="H115" s="16"/>
      <c r="I115" s="17"/>
      <c r="J115" s="17"/>
      <c r="K115" s="17"/>
      <c r="L115" s="17"/>
      <c r="M115" s="2"/>
      <c r="N115" s="2"/>
      <c r="O115" s="17"/>
      <c r="P115" s="17"/>
      <c r="Q115" s="17"/>
      <c r="R115" s="17"/>
      <c r="S115" s="5"/>
      <c r="T115" s="2"/>
      <c r="U115" s="6"/>
      <c r="V115" s="37"/>
      <c r="W115" s="2"/>
      <c r="X115" s="16"/>
      <c r="Y115" s="5"/>
      <c r="Z115" s="5"/>
      <c r="AA115" s="5"/>
      <c r="AB115" s="5"/>
      <c r="AC115" s="5"/>
      <c r="AD115" s="5"/>
      <c r="AE115" s="5"/>
      <c r="AF115" s="1"/>
      <c r="AG115" s="105"/>
      <c r="AH115" s="26"/>
      <c r="AI115" s="26"/>
      <c r="AJ115" s="26"/>
      <c r="AK115" s="26"/>
    </row>
    <row r="116" spans="1:37" ht="72.75" customHeight="1" x14ac:dyDescent="0.25">
      <c r="A116" s="15"/>
      <c r="B116" s="17"/>
      <c r="C116" s="16"/>
      <c r="D116" s="103"/>
      <c r="E116" s="104"/>
      <c r="F116" s="27"/>
      <c r="G116" s="35"/>
      <c r="H116" s="16"/>
      <c r="I116" s="17"/>
      <c r="J116" s="17"/>
      <c r="K116" s="17"/>
      <c r="L116" s="17"/>
      <c r="M116" s="2"/>
      <c r="N116" s="2"/>
      <c r="O116" s="17"/>
      <c r="P116" s="17"/>
      <c r="Q116" s="17"/>
      <c r="R116" s="17"/>
      <c r="S116" s="5"/>
      <c r="T116" s="2"/>
      <c r="U116" s="6"/>
      <c r="V116" s="37"/>
      <c r="W116" s="2"/>
      <c r="X116" s="16"/>
      <c r="Y116" s="5"/>
      <c r="Z116" s="5"/>
      <c r="AA116" s="5"/>
      <c r="AB116" s="5"/>
      <c r="AC116" s="5"/>
      <c r="AD116" s="5"/>
      <c r="AE116" s="5"/>
      <c r="AF116" s="1"/>
      <c r="AG116" s="105"/>
      <c r="AH116" s="26"/>
      <c r="AI116" s="26"/>
      <c r="AJ116" s="26"/>
      <c r="AK116" s="26"/>
    </row>
    <row r="117" spans="1:37" ht="72.75" customHeight="1" x14ac:dyDescent="0.25">
      <c r="A117" s="15"/>
      <c r="B117" s="17"/>
      <c r="C117" s="16"/>
      <c r="D117" s="103"/>
      <c r="E117" s="104"/>
      <c r="F117" s="27"/>
      <c r="G117" s="35"/>
      <c r="H117" s="16"/>
      <c r="I117" s="17"/>
      <c r="J117" s="17"/>
      <c r="K117" s="17"/>
      <c r="L117" s="17"/>
      <c r="M117" s="2"/>
      <c r="N117" s="2"/>
      <c r="O117" s="17"/>
      <c r="P117" s="17"/>
      <c r="Q117" s="17"/>
      <c r="R117" s="17"/>
      <c r="S117" s="5"/>
      <c r="T117" s="2"/>
      <c r="U117" s="6"/>
      <c r="V117" s="37"/>
      <c r="W117" s="2"/>
      <c r="X117" s="16"/>
      <c r="Y117" s="5"/>
      <c r="Z117" s="5"/>
      <c r="AA117" s="5"/>
      <c r="AB117" s="5"/>
      <c r="AC117" s="5"/>
      <c r="AD117" s="5"/>
      <c r="AE117" s="5"/>
      <c r="AF117" s="1"/>
      <c r="AG117" s="105"/>
      <c r="AH117" s="26"/>
      <c r="AI117" s="26"/>
      <c r="AJ117" s="26"/>
      <c r="AK117" s="26"/>
    </row>
    <row r="118" spans="1:37" ht="72.75" customHeight="1" x14ac:dyDescent="0.25">
      <c r="A118" s="15"/>
      <c r="B118" s="17"/>
      <c r="C118" s="16"/>
      <c r="D118" s="103"/>
      <c r="E118" s="104"/>
      <c r="F118" s="27"/>
      <c r="G118" s="35"/>
      <c r="H118" s="16"/>
      <c r="I118" s="17"/>
      <c r="J118" s="17"/>
      <c r="K118" s="17"/>
      <c r="L118" s="17"/>
      <c r="M118" s="2"/>
      <c r="N118" s="2"/>
      <c r="O118" s="17"/>
      <c r="P118" s="17"/>
      <c r="Q118" s="17"/>
      <c r="R118" s="17"/>
      <c r="S118" s="5"/>
      <c r="T118" s="2"/>
      <c r="U118" s="6"/>
      <c r="V118" s="37"/>
      <c r="W118" s="2"/>
      <c r="X118" s="16"/>
      <c r="Y118" s="5"/>
      <c r="Z118" s="5"/>
      <c r="AA118" s="5"/>
      <c r="AB118" s="5"/>
      <c r="AC118" s="5"/>
      <c r="AD118" s="5"/>
      <c r="AE118" s="5"/>
      <c r="AF118" s="1"/>
      <c r="AG118" s="105"/>
      <c r="AH118" s="26"/>
      <c r="AI118" s="26"/>
      <c r="AJ118" s="26"/>
      <c r="AK118" s="26"/>
    </row>
    <row r="119" spans="1:37" ht="80.25" customHeight="1" x14ac:dyDescent="0.25">
      <c r="A119" s="15"/>
      <c r="B119" s="17"/>
      <c r="C119" s="16"/>
      <c r="D119" s="103"/>
      <c r="E119" s="104"/>
      <c r="F119" s="27"/>
      <c r="G119" s="35"/>
      <c r="H119" s="16"/>
      <c r="I119" s="17"/>
      <c r="J119" s="17"/>
      <c r="K119" s="17"/>
      <c r="L119" s="17"/>
      <c r="M119" s="2"/>
      <c r="N119" s="2"/>
      <c r="O119" s="17"/>
      <c r="P119" s="17"/>
      <c r="Q119" s="17"/>
      <c r="R119" s="17"/>
      <c r="S119" s="5"/>
      <c r="T119" s="2"/>
      <c r="U119" s="6"/>
      <c r="V119" s="37"/>
      <c r="W119" s="2"/>
      <c r="X119" s="16"/>
      <c r="Y119" s="5"/>
      <c r="Z119" s="5"/>
      <c r="AA119" s="5"/>
      <c r="AB119" s="5"/>
      <c r="AC119" s="5"/>
      <c r="AD119" s="5"/>
      <c r="AE119" s="5"/>
      <c r="AF119" s="1"/>
      <c r="AG119" s="105"/>
      <c r="AH119" s="26"/>
      <c r="AI119" s="26"/>
      <c r="AJ119" s="26"/>
      <c r="AK119" s="26"/>
    </row>
    <row r="120" spans="1:37" ht="82.5" customHeight="1" x14ac:dyDescent="0.25">
      <c r="A120" s="15"/>
      <c r="B120" s="17"/>
      <c r="C120" s="16"/>
      <c r="D120" s="103"/>
      <c r="E120" s="104"/>
      <c r="F120" s="27"/>
      <c r="G120" s="35"/>
      <c r="H120" s="16"/>
      <c r="I120" s="17"/>
      <c r="J120" s="17"/>
      <c r="K120" s="17"/>
      <c r="L120" s="17"/>
      <c r="M120" s="2"/>
      <c r="N120" s="2"/>
      <c r="O120" s="17"/>
      <c r="P120" s="17"/>
      <c r="Q120" s="17"/>
      <c r="R120" s="17"/>
      <c r="S120" s="5"/>
      <c r="T120" s="2"/>
      <c r="U120" s="6"/>
      <c r="V120" s="37"/>
      <c r="W120" s="2"/>
      <c r="X120" s="16"/>
      <c r="Y120" s="5"/>
      <c r="Z120" s="5"/>
      <c r="AA120" s="5"/>
      <c r="AB120" s="5"/>
      <c r="AC120" s="5"/>
      <c r="AD120" s="5"/>
      <c r="AE120" s="5"/>
      <c r="AF120" s="1"/>
      <c r="AG120" s="105"/>
      <c r="AH120" s="26"/>
      <c r="AI120" s="26"/>
      <c r="AJ120" s="26"/>
      <c r="AK120" s="26"/>
    </row>
    <row r="121" spans="1:37" ht="81.75" customHeight="1" x14ac:dyDescent="0.25">
      <c r="A121" s="15"/>
      <c r="B121" s="17"/>
      <c r="C121" s="16"/>
      <c r="D121" s="103"/>
      <c r="E121" s="104"/>
      <c r="F121" s="27"/>
      <c r="G121" s="35"/>
      <c r="H121" s="16"/>
      <c r="I121" s="17"/>
      <c r="J121" s="17"/>
      <c r="K121" s="17"/>
      <c r="L121" s="17"/>
      <c r="M121" s="2"/>
      <c r="N121" s="2"/>
      <c r="O121" s="17"/>
      <c r="P121" s="17"/>
      <c r="Q121" s="17"/>
      <c r="R121" s="17"/>
      <c r="S121" s="5"/>
      <c r="T121" s="2"/>
      <c r="U121" s="6"/>
      <c r="V121" s="37"/>
      <c r="W121" s="2"/>
      <c r="X121" s="16"/>
      <c r="Y121" s="5"/>
      <c r="Z121" s="5"/>
      <c r="AA121" s="5"/>
      <c r="AB121" s="5"/>
      <c r="AC121" s="5"/>
      <c r="AD121" s="5"/>
      <c r="AE121" s="5"/>
      <c r="AF121" s="1"/>
      <c r="AG121" s="105"/>
      <c r="AH121" s="26"/>
      <c r="AI121" s="26"/>
      <c r="AJ121" s="26"/>
      <c r="AK121" s="26"/>
    </row>
    <row r="122" spans="1:37" ht="96.75" customHeight="1" x14ac:dyDescent="0.25">
      <c r="A122" s="15"/>
      <c r="B122" s="17"/>
      <c r="C122" s="16"/>
      <c r="D122" s="103"/>
      <c r="E122" s="104"/>
      <c r="F122" s="27"/>
      <c r="G122" s="35"/>
      <c r="H122" s="16"/>
      <c r="I122" s="17"/>
      <c r="J122" s="17"/>
      <c r="K122" s="17"/>
      <c r="L122" s="17"/>
      <c r="M122" s="2"/>
      <c r="N122" s="2"/>
      <c r="O122" s="17"/>
      <c r="P122" s="17"/>
      <c r="Q122" s="17"/>
      <c r="R122" s="17"/>
      <c r="S122" s="5"/>
      <c r="T122" s="2"/>
      <c r="U122" s="6"/>
      <c r="V122" s="37"/>
      <c r="W122" s="2"/>
      <c r="X122" s="17"/>
      <c r="Y122" s="5"/>
      <c r="Z122" s="5"/>
      <c r="AA122" s="5"/>
      <c r="AB122" s="5"/>
      <c r="AC122" s="5"/>
      <c r="AD122" s="5"/>
      <c r="AE122" s="5"/>
      <c r="AF122" s="1"/>
      <c r="AG122" s="105"/>
      <c r="AH122" s="26"/>
      <c r="AI122" s="26"/>
      <c r="AJ122" s="26"/>
      <c r="AK122" s="26"/>
    </row>
    <row r="123" spans="1:37" ht="63" customHeight="1" x14ac:dyDescent="0.25">
      <c r="A123" s="15"/>
      <c r="B123" s="17"/>
      <c r="C123" s="16"/>
      <c r="D123" s="103"/>
      <c r="E123" s="104"/>
      <c r="F123" s="27"/>
      <c r="G123" s="36"/>
      <c r="H123" s="16"/>
      <c r="I123" s="17"/>
      <c r="J123" s="17"/>
      <c r="K123" s="17"/>
      <c r="L123" s="17"/>
      <c r="M123" s="2"/>
      <c r="N123" s="2"/>
      <c r="O123" s="17"/>
      <c r="P123" s="17"/>
      <c r="Q123" s="17"/>
      <c r="R123" s="17"/>
      <c r="S123" s="5"/>
      <c r="T123" s="2"/>
      <c r="U123" s="6"/>
      <c r="V123" s="37"/>
      <c r="W123" s="2"/>
      <c r="X123" s="16"/>
      <c r="Y123" s="5"/>
      <c r="Z123" s="5"/>
      <c r="AA123" s="5"/>
      <c r="AB123" s="5"/>
      <c r="AC123" s="5"/>
      <c r="AD123" s="5"/>
      <c r="AE123" s="5"/>
      <c r="AF123" s="1"/>
      <c r="AG123" s="105"/>
      <c r="AH123" s="26"/>
      <c r="AI123" s="26"/>
      <c r="AJ123" s="26"/>
      <c r="AK123" s="26"/>
    </row>
    <row r="124" spans="1:37" ht="63" customHeight="1" x14ac:dyDescent="0.25">
      <c r="A124" s="15"/>
      <c r="B124" s="17"/>
      <c r="C124" s="16"/>
      <c r="D124" s="103"/>
      <c r="E124" s="104"/>
      <c r="F124" s="27"/>
      <c r="G124" s="35"/>
      <c r="H124" s="16"/>
      <c r="I124" s="17"/>
      <c r="J124" s="17"/>
      <c r="K124" s="17"/>
      <c r="L124" s="17"/>
      <c r="M124" s="2"/>
      <c r="N124" s="2"/>
      <c r="O124" s="17"/>
      <c r="P124" s="17"/>
      <c r="Q124" s="17"/>
      <c r="R124" s="17"/>
      <c r="S124" s="5"/>
      <c r="T124" s="2"/>
      <c r="U124" s="6"/>
      <c r="V124" s="37"/>
      <c r="W124" s="2"/>
      <c r="X124" s="16"/>
      <c r="Y124" s="5"/>
      <c r="Z124" s="5"/>
      <c r="AA124" s="5"/>
      <c r="AB124" s="5"/>
      <c r="AC124" s="5"/>
      <c r="AD124" s="5"/>
      <c r="AE124" s="5"/>
      <c r="AF124" s="1"/>
      <c r="AG124" s="105"/>
      <c r="AH124" s="26"/>
      <c r="AI124" s="26"/>
      <c r="AJ124" s="26"/>
      <c r="AK124" s="26"/>
    </row>
    <row r="125" spans="1:37" ht="87.75" customHeight="1" x14ac:dyDescent="0.25">
      <c r="A125" s="15"/>
      <c r="B125" s="17"/>
      <c r="C125" s="16"/>
      <c r="D125" s="103"/>
      <c r="E125" s="104"/>
      <c r="F125" s="27"/>
      <c r="G125" s="35"/>
      <c r="H125" s="16"/>
      <c r="I125" s="17"/>
      <c r="J125" s="17"/>
      <c r="K125" s="17"/>
      <c r="L125" s="17"/>
      <c r="M125" s="2"/>
      <c r="N125" s="2"/>
      <c r="O125" s="17"/>
      <c r="P125" s="17"/>
      <c r="Q125" s="17"/>
      <c r="R125" s="17"/>
      <c r="S125" s="5"/>
      <c r="T125" s="2"/>
      <c r="U125" s="6"/>
      <c r="V125" s="37"/>
      <c r="W125" s="2"/>
      <c r="X125" s="16"/>
      <c r="Y125" s="5"/>
      <c r="Z125" s="5"/>
      <c r="AA125" s="5"/>
      <c r="AB125" s="5"/>
      <c r="AC125" s="5"/>
      <c r="AD125" s="5"/>
      <c r="AE125" s="5"/>
      <c r="AF125" s="1"/>
      <c r="AG125" s="105"/>
      <c r="AH125" s="26"/>
      <c r="AI125" s="26"/>
      <c r="AJ125" s="26"/>
      <c r="AK125" s="26"/>
    </row>
    <row r="126" spans="1:37" ht="65.25" customHeight="1" x14ac:dyDescent="0.25">
      <c r="A126" s="15"/>
      <c r="B126" s="17"/>
      <c r="C126" s="16"/>
      <c r="D126" s="103"/>
      <c r="E126" s="104"/>
      <c r="F126" s="27"/>
      <c r="G126" s="35"/>
      <c r="H126" s="16"/>
      <c r="I126" s="17"/>
      <c r="J126" s="17"/>
      <c r="K126" s="17"/>
      <c r="L126" s="17"/>
      <c r="M126" s="2"/>
      <c r="N126" s="2"/>
      <c r="O126" s="17"/>
      <c r="P126" s="17"/>
      <c r="Q126" s="17"/>
      <c r="R126" s="17"/>
      <c r="S126" s="5"/>
      <c r="T126" s="2"/>
      <c r="U126" s="6"/>
      <c r="V126" s="37"/>
      <c r="W126" s="2"/>
      <c r="X126" s="16"/>
      <c r="Y126" s="5"/>
      <c r="Z126" s="5"/>
      <c r="AA126" s="5"/>
      <c r="AB126" s="5"/>
      <c r="AC126" s="5"/>
      <c r="AD126" s="5"/>
      <c r="AE126" s="5"/>
      <c r="AF126" s="1"/>
      <c r="AG126" s="105"/>
      <c r="AH126" s="26"/>
      <c r="AI126" s="26"/>
      <c r="AJ126" s="26"/>
      <c r="AK126" s="26"/>
    </row>
    <row r="127" spans="1:37" ht="70.5" customHeight="1" x14ac:dyDescent="0.25">
      <c r="A127" s="15"/>
      <c r="B127" s="17"/>
      <c r="C127" s="16"/>
      <c r="D127" s="103"/>
      <c r="E127" s="104"/>
      <c r="F127" s="27"/>
      <c r="G127" s="35"/>
      <c r="H127" s="16"/>
      <c r="I127" s="17"/>
      <c r="J127" s="17"/>
      <c r="K127" s="17"/>
      <c r="L127" s="17"/>
      <c r="M127" s="2"/>
      <c r="N127" s="2"/>
      <c r="O127" s="17"/>
      <c r="P127" s="17"/>
      <c r="Q127" s="17"/>
      <c r="R127" s="17"/>
      <c r="S127" s="5"/>
      <c r="T127" s="2"/>
      <c r="U127" s="6"/>
      <c r="V127" s="37"/>
      <c r="W127" s="2"/>
      <c r="X127" s="16"/>
      <c r="Y127" s="5"/>
      <c r="Z127" s="5"/>
      <c r="AA127" s="5"/>
      <c r="AB127" s="5"/>
      <c r="AC127" s="5"/>
      <c r="AD127" s="5"/>
      <c r="AE127" s="5"/>
      <c r="AF127" s="1"/>
      <c r="AG127" s="105"/>
      <c r="AH127" s="26"/>
      <c r="AI127" s="26"/>
      <c r="AJ127" s="26"/>
      <c r="AK127" s="26"/>
    </row>
    <row r="128" spans="1:37" ht="93" customHeight="1" x14ac:dyDescent="0.25">
      <c r="A128" s="15"/>
      <c r="B128" s="17"/>
      <c r="C128" s="16"/>
      <c r="D128" s="103"/>
      <c r="E128" s="104"/>
      <c r="F128" s="27"/>
      <c r="G128" s="35"/>
      <c r="H128" s="16"/>
      <c r="I128" s="17"/>
      <c r="J128" s="17"/>
      <c r="K128" s="17"/>
      <c r="L128" s="17"/>
      <c r="M128" s="2"/>
      <c r="N128" s="2"/>
      <c r="O128" s="17"/>
      <c r="P128" s="17"/>
      <c r="Q128" s="17"/>
      <c r="R128" s="17"/>
      <c r="S128" s="5"/>
      <c r="T128" s="2"/>
      <c r="U128" s="6"/>
      <c r="V128" s="37"/>
      <c r="W128" s="2"/>
      <c r="X128" s="16"/>
      <c r="Y128" s="5"/>
      <c r="Z128" s="5"/>
      <c r="AA128" s="5"/>
      <c r="AB128" s="5"/>
      <c r="AC128" s="5"/>
      <c r="AD128" s="5"/>
      <c r="AE128" s="5"/>
      <c r="AF128" s="1"/>
      <c r="AG128" s="105"/>
      <c r="AH128" s="26"/>
      <c r="AI128" s="26"/>
      <c r="AJ128" s="26"/>
      <c r="AK128" s="26"/>
    </row>
    <row r="129" spans="1:37" ht="75" customHeight="1" x14ac:dyDescent="0.25">
      <c r="A129" s="15"/>
      <c r="B129" s="17"/>
      <c r="C129" s="16"/>
      <c r="D129" s="103"/>
      <c r="E129" s="104"/>
      <c r="F129" s="27"/>
      <c r="G129" s="35"/>
      <c r="H129" s="16"/>
      <c r="I129" s="17"/>
      <c r="J129" s="17"/>
      <c r="K129" s="17"/>
      <c r="L129" s="17"/>
      <c r="M129" s="2"/>
      <c r="N129" s="2"/>
      <c r="O129" s="17"/>
      <c r="P129" s="17"/>
      <c r="Q129" s="17"/>
      <c r="R129" s="17"/>
      <c r="S129" s="5"/>
      <c r="T129" s="2"/>
      <c r="U129" s="6"/>
      <c r="V129" s="37"/>
      <c r="W129" s="2"/>
      <c r="X129" s="16"/>
      <c r="Y129" s="5"/>
      <c r="Z129" s="5"/>
      <c r="AA129" s="5"/>
      <c r="AB129" s="5"/>
      <c r="AC129" s="5"/>
      <c r="AD129" s="5"/>
      <c r="AE129" s="5"/>
      <c r="AF129" s="1"/>
      <c r="AG129" s="105"/>
      <c r="AH129" s="26"/>
      <c r="AI129" s="26"/>
      <c r="AJ129" s="26"/>
      <c r="AK129" s="26"/>
    </row>
    <row r="130" spans="1:37" ht="101.25" customHeight="1" x14ac:dyDescent="0.25">
      <c r="A130" s="15"/>
      <c r="B130" s="17"/>
      <c r="C130" s="16"/>
      <c r="D130" s="103"/>
      <c r="E130" s="104"/>
      <c r="F130" s="27"/>
      <c r="G130" s="35"/>
      <c r="H130" s="16"/>
      <c r="I130" s="17"/>
      <c r="J130" s="17"/>
      <c r="K130" s="17"/>
      <c r="L130" s="17"/>
      <c r="M130" s="2"/>
      <c r="N130" s="2"/>
      <c r="O130" s="17"/>
      <c r="P130" s="17"/>
      <c r="Q130" s="17"/>
      <c r="R130" s="17"/>
      <c r="S130" s="5"/>
      <c r="T130" s="2"/>
      <c r="U130" s="6"/>
      <c r="V130" s="37"/>
      <c r="W130" s="2"/>
      <c r="X130" s="16"/>
      <c r="Y130" s="5"/>
      <c r="Z130" s="5"/>
      <c r="AA130" s="5"/>
      <c r="AB130" s="5"/>
      <c r="AC130" s="5"/>
      <c r="AD130" s="5"/>
      <c r="AE130" s="5"/>
      <c r="AF130" s="1"/>
      <c r="AG130" s="105"/>
      <c r="AH130" s="26"/>
      <c r="AI130" s="26"/>
      <c r="AJ130" s="26"/>
      <c r="AK130" s="26"/>
    </row>
    <row r="131" spans="1:37" ht="80.25" customHeight="1" x14ac:dyDescent="0.25">
      <c r="A131" s="15"/>
      <c r="B131" s="17"/>
      <c r="C131" s="16"/>
      <c r="D131" s="103"/>
      <c r="E131" s="104"/>
      <c r="F131" s="27"/>
      <c r="G131" s="35"/>
      <c r="H131" s="16"/>
      <c r="I131" s="17"/>
      <c r="J131" s="17"/>
      <c r="K131" s="17"/>
      <c r="L131" s="17"/>
      <c r="M131" s="2"/>
      <c r="N131" s="2"/>
      <c r="O131" s="17"/>
      <c r="P131" s="17"/>
      <c r="Q131" s="17"/>
      <c r="R131" s="17"/>
      <c r="S131" s="5"/>
      <c r="T131" s="2"/>
      <c r="U131" s="6"/>
      <c r="V131" s="37"/>
      <c r="W131" s="2"/>
      <c r="X131" s="16"/>
      <c r="Y131" s="5"/>
      <c r="Z131" s="5"/>
      <c r="AA131" s="5"/>
      <c r="AB131" s="5"/>
      <c r="AC131" s="5"/>
      <c r="AD131" s="5"/>
      <c r="AE131" s="5"/>
      <c r="AF131" s="1"/>
      <c r="AG131" s="105"/>
      <c r="AH131" s="26"/>
      <c r="AI131" s="26"/>
      <c r="AJ131" s="26"/>
      <c r="AK131" s="26"/>
    </row>
    <row r="132" spans="1:37" ht="77.25" customHeight="1" x14ac:dyDescent="0.25">
      <c r="A132" s="15"/>
      <c r="B132" s="17"/>
      <c r="C132" s="16"/>
      <c r="D132" s="103"/>
      <c r="E132" s="104"/>
      <c r="F132" s="27"/>
      <c r="G132" s="35"/>
      <c r="H132" s="16"/>
      <c r="I132" s="17"/>
      <c r="J132" s="17"/>
      <c r="K132" s="17"/>
      <c r="L132" s="17"/>
      <c r="M132" s="2"/>
      <c r="N132" s="2"/>
      <c r="O132" s="17"/>
      <c r="P132" s="17"/>
      <c r="Q132" s="17"/>
      <c r="R132" s="17"/>
      <c r="S132" s="5"/>
      <c r="T132" s="2"/>
      <c r="U132" s="6"/>
      <c r="V132" s="37"/>
      <c r="W132" s="2"/>
      <c r="X132" s="16"/>
      <c r="Y132" s="5"/>
      <c r="Z132" s="5"/>
      <c r="AA132" s="5"/>
      <c r="AB132" s="5"/>
      <c r="AC132" s="5"/>
      <c r="AD132" s="5"/>
      <c r="AE132" s="5"/>
      <c r="AF132" s="1"/>
      <c r="AG132" s="105"/>
      <c r="AH132" s="26"/>
      <c r="AI132" s="26"/>
      <c r="AJ132" s="26"/>
      <c r="AK132" s="26"/>
    </row>
    <row r="133" spans="1:37" ht="63" customHeight="1" x14ac:dyDescent="0.25">
      <c r="A133" s="15"/>
      <c r="B133" s="17"/>
      <c r="C133" s="16"/>
      <c r="D133" s="103"/>
      <c r="E133" s="104"/>
      <c r="F133" s="27"/>
      <c r="G133" s="35"/>
      <c r="H133" s="16"/>
      <c r="I133" s="17"/>
      <c r="J133" s="17"/>
      <c r="K133" s="17"/>
      <c r="L133" s="17"/>
      <c r="M133" s="2"/>
      <c r="N133" s="2"/>
      <c r="O133" s="17"/>
      <c r="P133" s="17"/>
      <c r="Q133" s="17"/>
      <c r="R133" s="17"/>
      <c r="S133" s="5"/>
      <c r="T133" s="2"/>
      <c r="U133" s="6"/>
      <c r="V133" s="37"/>
      <c r="W133" s="2"/>
      <c r="X133" s="16"/>
      <c r="Y133" s="5"/>
      <c r="Z133" s="5"/>
      <c r="AA133" s="5"/>
      <c r="AB133" s="5"/>
      <c r="AC133" s="5"/>
      <c r="AD133" s="5"/>
      <c r="AE133" s="5"/>
      <c r="AF133" s="1"/>
      <c r="AG133" s="105"/>
      <c r="AH133" s="26"/>
      <c r="AI133" s="26"/>
      <c r="AJ133" s="26"/>
      <c r="AK133" s="26"/>
    </row>
    <row r="134" spans="1:37" ht="83.25" customHeight="1" x14ac:dyDescent="0.25">
      <c r="A134" s="15"/>
      <c r="B134" s="17"/>
      <c r="C134" s="16"/>
      <c r="D134" s="103"/>
      <c r="E134" s="104"/>
      <c r="F134" s="27"/>
      <c r="G134" s="35"/>
      <c r="H134" s="16"/>
      <c r="I134" s="17"/>
      <c r="J134" s="17"/>
      <c r="K134" s="17"/>
      <c r="L134" s="17"/>
      <c r="M134" s="2"/>
      <c r="N134" s="2"/>
      <c r="O134" s="17"/>
      <c r="P134" s="17"/>
      <c r="Q134" s="17"/>
      <c r="R134" s="17"/>
      <c r="S134" s="5"/>
      <c r="T134" s="2"/>
      <c r="U134" s="6"/>
      <c r="V134" s="37"/>
      <c r="W134" s="2"/>
      <c r="X134" s="16"/>
      <c r="Y134" s="5"/>
      <c r="Z134" s="5"/>
      <c r="AA134" s="5"/>
      <c r="AB134" s="5"/>
      <c r="AC134" s="5"/>
      <c r="AD134" s="5"/>
      <c r="AE134" s="5"/>
      <c r="AF134" s="1"/>
      <c r="AG134" s="105"/>
      <c r="AH134" s="26"/>
      <c r="AI134" s="26"/>
      <c r="AJ134" s="26"/>
      <c r="AK134" s="26"/>
    </row>
    <row r="135" spans="1:37" ht="63" customHeight="1" x14ac:dyDescent="0.25">
      <c r="A135" s="15"/>
      <c r="X135" s="4"/>
    </row>
    <row r="136" spans="1:37" ht="63" customHeight="1" x14ac:dyDescent="0.25">
      <c r="A136" s="15"/>
      <c r="X136" s="4"/>
    </row>
    <row r="137" spans="1:37" ht="63" customHeight="1" x14ac:dyDescent="0.25">
      <c r="A137" s="15"/>
      <c r="X137" s="4"/>
    </row>
    <row r="138" spans="1:37" ht="63" customHeight="1" x14ac:dyDescent="0.25">
      <c r="A138" s="15"/>
      <c r="X138" s="4"/>
    </row>
    <row r="139" spans="1:37" x14ac:dyDescent="0.25">
      <c r="A139" s="15"/>
      <c r="X139" s="4"/>
    </row>
    <row r="140" spans="1:37" x14ac:dyDescent="0.25">
      <c r="A140" s="15"/>
      <c r="X140" s="4"/>
    </row>
    <row r="141" spans="1:37" x14ac:dyDescent="0.25">
      <c r="A141" s="15"/>
      <c r="X141" s="4"/>
    </row>
    <row r="142" spans="1:37" x14ac:dyDescent="0.25">
      <c r="A142" s="15"/>
      <c r="X142" s="4"/>
    </row>
    <row r="143" spans="1:37" x14ac:dyDescent="0.25">
      <c r="A143" s="15"/>
      <c r="X143" s="4"/>
    </row>
  </sheetData>
  <mergeCells count="1">
    <mergeCell ref="B4:AF4"/>
  </mergeCells>
  <hyperlinks>
    <hyperlink ref="AG46" r:id="rId1"/>
    <hyperlink ref="AG47" r:id="rId2"/>
    <hyperlink ref="AG48" r:id="rId3"/>
    <hyperlink ref="AG49" r:id="rId4"/>
    <hyperlink ref="AG51" r:id="rId5"/>
  </hyperlinks>
  <pageMargins left="0.19685039370078741" right="0.19685039370078741" top="0.51181102362204722" bottom="0.51181102362204722" header="0" footer="0"/>
  <pageSetup paperSize="9" scale="23" orientation="portrait" r:id="rId6"/>
  <headerFooter>
    <oddFooter>&amp;CTrang &amp;P/&amp;N</oddFooter>
  </headerFooter>
  <rowBreaks count="2" manualBreakCount="2">
    <brk id="30" min="1" max="33" man="1"/>
    <brk id="124"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tabSelected="1" zoomScale="90" zoomScaleNormal="90" zoomScaleSheetLayoutView="90" workbookViewId="0">
      <selection activeCell="A3" sqref="A3:C3"/>
    </sheetView>
  </sheetViews>
  <sheetFormatPr defaultRowHeight="16.5" x14ac:dyDescent="0.25"/>
  <cols>
    <col min="1" max="1" width="7" style="4" customWidth="1"/>
    <col min="2" max="2" width="11.140625" style="4" customWidth="1"/>
    <col min="3" max="3" width="16.7109375" style="31" customWidth="1"/>
    <col min="4" max="4" width="6.85546875" style="31" customWidth="1"/>
    <col min="5" max="5" width="19.7109375" style="4" hidden="1" customWidth="1"/>
    <col min="6" max="6" width="13.42578125" style="4" customWidth="1"/>
    <col min="7" max="7" width="11.140625" style="4" customWidth="1"/>
    <col min="8" max="8" width="6.7109375" style="23" customWidth="1"/>
    <col min="9" max="9" width="13.28515625" style="4" customWidth="1"/>
    <col min="10" max="10" width="12.85546875" style="4" customWidth="1"/>
    <col min="11" max="11" width="13.28515625" style="4" customWidth="1"/>
    <col min="12" max="12" width="14.42578125" style="23" customWidth="1"/>
    <col min="13" max="13" width="8.85546875" style="10" customWidth="1"/>
    <col min="14" max="14" width="8" style="10" customWidth="1"/>
    <col min="15" max="20" width="10.85546875" style="4" customWidth="1"/>
    <col min="21" max="21" width="14" style="8" hidden="1" customWidth="1"/>
    <col min="22" max="23" width="15.85546875" style="8" hidden="1" customWidth="1"/>
    <col min="24" max="24" width="10.5703125" style="8" hidden="1" customWidth="1"/>
    <col min="25" max="25" width="37.85546875" style="189" hidden="1" customWidth="1"/>
    <col min="26" max="26" width="16.5703125" style="8" hidden="1" customWidth="1"/>
    <col min="27" max="27" width="15.140625" style="8" hidden="1" customWidth="1"/>
    <col min="28" max="28" width="13.42578125" style="8" hidden="1" customWidth="1"/>
    <col min="29" max="29" width="12.28515625" style="8" hidden="1" customWidth="1"/>
    <col min="30" max="30" width="14.85546875" style="8" hidden="1" customWidth="1"/>
    <col min="31" max="31" width="13" style="8" hidden="1" customWidth="1"/>
    <col min="32" max="32" width="12.28515625" style="8" hidden="1" customWidth="1"/>
    <col min="33" max="33" width="10.7109375" style="8" hidden="1" customWidth="1"/>
    <col min="34" max="34" width="12.5703125" style="8" hidden="1" customWidth="1"/>
    <col min="35" max="35" width="17.28515625" style="194" hidden="1" customWidth="1"/>
    <col min="36" max="16384" width="9.140625" style="4"/>
  </cols>
  <sheetData>
    <row r="1" spans="1:41" ht="20.25" customHeight="1" x14ac:dyDescent="0.25">
      <c r="A1" s="11" t="s">
        <v>10</v>
      </c>
      <c r="C1" s="9"/>
      <c r="D1" s="9"/>
      <c r="J1" s="210" t="s">
        <v>1468</v>
      </c>
      <c r="K1" s="210"/>
      <c r="L1" s="210"/>
      <c r="M1" s="210"/>
      <c r="N1" s="210"/>
      <c r="O1" s="210"/>
      <c r="AI1" s="190"/>
    </row>
    <row r="2" spans="1:41" ht="19.5" customHeight="1" x14ac:dyDescent="0.25">
      <c r="A2" s="19" t="s">
        <v>9</v>
      </c>
      <c r="C2" s="9"/>
      <c r="D2" s="9"/>
      <c r="J2" s="210" t="s">
        <v>1469</v>
      </c>
      <c r="K2" s="210"/>
      <c r="L2" s="210"/>
      <c r="M2" s="210"/>
      <c r="N2" s="210"/>
      <c r="O2" s="210"/>
      <c r="AI2" s="190"/>
    </row>
    <row r="3" spans="1:41" ht="21.75" customHeight="1" x14ac:dyDescent="0.25">
      <c r="A3" s="211"/>
      <c r="B3" s="211"/>
      <c r="C3" s="211"/>
      <c r="D3" s="9"/>
      <c r="J3" s="211"/>
      <c r="K3" s="211"/>
      <c r="L3" s="211"/>
      <c r="M3" s="211"/>
      <c r="N3" s="211"/>
      <c r="O3" s="211"/>
      <c r="AI3" s="190"/>
    </row>
    <row r="4" spans="1:41" s="11" customFormat="1" ht="39.75" customHeight="1" x14ac:dyDescent="0.3">
      <c r="A4" s="209" t="s">
        <v>1471</v>
      </c>
      <c r="B4" s="209"/>
      <c r="C4" s="209"/>
      <c r="D4" s="209"/>
      <c r="E4" s="209"/>
      <c r="F4" s="209"/>
      <c r="G4" s="209"/>
      <c r="H4" s="209"/>
      <c r="I4" s="209"/>
      <c r="J4" s="209"/>
      <c r="K4" s="209"/>
      <c r="L4" s="209"/>
      <c r="M4" s="209"/>
      <c r="N4" s="209"/>
      <c r="O4" s="209"/>
      <c r="P4" s="195"/>
      <c r="Q4" s="195"/>
      <c r="R4" s="195"/>
      <c r="S4" s="195"/>
      <c r="T4" s="195"/>
      <c r="U4" s="195"/>
      <c r="V4" s="195"/>
      <c r="W4" s="195"/>
      <c r="X4" s="195"/>
      <c r="Y4" s="195"/>
      <c r="Z4" s="195"/>
      <c r="AA4" s="195"/>
      <c r="AB4" s="195"/>
      <c r="AC4" s="195"/>
      <c r="AD4" s="195"/>
      <c r="AE4" s="195"/>
      <c r="AF4" s="195"/>
      <c r="AG4" s="195"/>
      <c r="AH4" s="51"/>
      <c r="AI4" s="190"/>
    </row>
    <row r="5" spans="1:41" s="11" customFormat="1" ht="25.5" customHeight="1" x14ac:dyDescent="0.3">
      <c r="A5" s="212" t="s">
        <v>1472</v>
      </c>
      <c r="B5" s="212"/>
      <c r="C5" s="212"/>
      <c r="D5" s="212"/>
      <c r="E5" s="212"/>
      <c r="F5" s="212"/>
      <c r="G5" s="212"/>
      <c r="H5" s="212"/>
      <c r="I5" s="212"/>
      <c r="J5" s="212"/>
      <c r="K5" s="212"/>
      <c r="L5" s="212"/>
      <c r="M5" s="212"/>
      <c r="N5" s="212"/>
      <c r="O5" s="212"/>
      <c r="P5" s="195"/>
      <c r="Q5" s="195"/>
      <c r="R5" s="195"/>
      <c r="S5" s="195"/>
      <c r="T5" s="195"/>
      <c r="U5" s="195"/>
      <c r="V5" s="195"/>
      <c r="W5" s="195"/>
      <c r="X5" s="195"/>
      <c r="Y5" s="195"/>
      <c r="Z5" s="195"/>
      <c r="AA5" s="195"/>
      <c r="AB5" s="195"/>
      <c r="AC5" s="195"/>
      <c r="AD5" s="195"/>
      <c r="AE5" s="195"/>
      <c r="AF5" s="195"/>
      <c r="AG5" s="195"/>
      <c r="AH5" s="51"/>
      <c r="AI5" s="190"/>
    </row>
    <row r="6" spans="1:41" s="11" customFormat="1" ht="32.25" customHeight="1" x14ac:dyDescent="0.3">
      <c r="A6" s="12"/>
      <c r="C6" s="13"/>
      <c r="D6" s="13"/>
      <c r="H6" s="24"/>
      <c r="L6" s="24"/>
      <c r="M6" s="14"/>
      <c r="N6" s="14"/>
      <c r="U6" s="51"/>
      <c r="V6" s="51"/>
      <c r="W6" s="51"/>
      <c r="X6" s="51"/>
      <c r="Y6" s="189"/>
      <c r="Z6" s="51"/>
      <c r="AA6" s="51"/>
      <c r="AB6" s="51"/>
      <c r="AC6" s="51"/>
      <c r="AD6" s="51"/>
      <c r="AE6" s="51"/>
      <c r="AF6" s="51"/>
      <c r="AG6" s="51"/>
      <c r="AH6" s="51"/>
      <c r="AI6" s="190"/>
    </row>
    <row r="7" spans="1:41" s="11" customFormat="1" ht="98.25" customHeight="1" x14ac:dyDescent="0.25">
      <c r="A7" s="20" t="s">
        <v>1467</v>
      </c>
      <c r="B7" s="20" t="s">
        <v>12</v>
      </c>
      <c r="C7" s="185" t="s">
        <v>11</v>
      </c>
      <c r="D7" s="182"/>
      <c r="E7" s="21" t="s">
        <v>11</v>
      </c>
      <c r="F7" s="20" t="s">
        <v>0</v>
      </c>
      <c r="G7" s="20" t="s">
        <v>1</v>
      </c>
      <c r="H7" s="20" t="s">
        <v>2</v>
      </c>
      <c r="I7" s="20" t="s">
        <v>4</v>
      </c>
      <c r="J7" s="20" t="s">
        <v>1473</v>
      </c>
      <c r="K7" s="20" t="s">
        <v>1466</v>
      </c>
      <c r="L7" s="20" t="s">
        <v>18</v>
      </c>
      <c r="M7" s="22" t="s">
        <v>17</v>
      </c>
      <c r="N7" s="22" t="s">
        <v>15</v>
      </c>
      <c r="O7" s="20" t="s">
        <v>16</v>
      </c>
      <c r="P7" s="187"/>
      <c r="Q7" s="187"/>
      <c r="R7" s="187"/>
      <c r="S7" s="187"/>
      <c r="T7" s="187"/>
      <c r="U7" s="191" t="s">
        <v>13</v>
      </c>
      <c r="V7" s="186" t="s">
        <v>14</v>
      </c>
      <c r="W7" s="186" t="s">
        <v>19</v>
      </c>
      <c r="X7" s="186" t="s">
        <v>31</v>
      </c>
      <c r="Y7" s="186" t="s">
        <v>6</v>
      </c>
      <c r="Z7" s="186" t="s">
        <v>20</v>
      </c>
      <c r="AA7" s="186" t="s">
        <v>24</v>
      </c>
      <c r="AB7" s="186" t="s">
        <v>25</v>
      </c>
      <c r="AC7" s="186" t="s">
        <v>26</v>
      </c>
      <c r="AD7" s="186" t="s">
        <v>27</v>
      </c>
      <c r="AE7" s="186" t="s">
        <v>28</v>
      </c>
      <c r="AF7" s="186" t="s">
        <v>21</v>
      </c>
      <c r="AG7" s="186" t="s">
        <v>22</v>
      </c>
      <c r="AH7" s="186" t="s">
        <v>23</v>
      </c>
      <c r="AI7" s="25" t="s">
        <v>8</v>
      </c>
    </row>
    <row r="8" spans="1:41" ht="81.75" customHeight="1" x14ac:dyDescent="0.25">
      <c r="A8" s="17">
        <v>1</v>
      </c>
      <c r="B8" s="16">
        <v>17058888</v>
      </c>
      <c r="C8" s="183" t="s">
        <v>1453</v>
      </c>
      <c r="D8" s="184" t="s">
        <v>117</v>
      </c>
      <c r="E8" s="179"/>
      <c r="F8" s="180">
        <v>34058</v>
      </c>
      <c r="G8" s="16" t="s">
        <v>1459</v>
      </c>
      <c r="H8" s="17" t="s">
        <v>149</v>
      </c>
      <c r="I8" s="17" t="s">
        <v>151</v>
      </c>
      <c r="J8" s="17" t="s">
        <v>206</v>
      </c>
      <c r="K8" s="17" t="s">
        <v>1461</v>
      </c>
      <c r="L8" s="17" t="s">
        <v>1460</v>
      </c>
      <c r="M8" s="17">
        <v>3.21</v>
      </c>
      <c r="N8" s="181">
        <v>9.1</v>
      </c>
      <c r="O8" s="37" t="s">
        <v>1462</v>
      </c>
      <c r="P8" s="188"/>
      <c r="Q8" s="188"/>
      <c r="R8" s="188"/>
      <c r="S8" s="188"/>
      <c r="T8" s="188"/>
      <c r="U8" s="192" t="s">
        <v>1455</v>
      </c>
      <c r="V8" s="25" t="s">
        <v>61</v>
      </c>
      <c r="W8" s="193" t="s">
        <v>1456</v>
      </c>
      <c r="X8" s="25" t="s">
        <v>1442</v>
      </c>
      <c r="Y8" s="25" t="s">
        <v>1454</v>
      </c>
      <c r="Z8" s="54" t="s">
        <v>1463</v>
      </c>
      <c r="AA8" s="25" t="s">
        <v>516</v>
      </c>
      <c r="AB8" s="25" t="s">
        <v>803</v>
      </c>
      <c r="AC8" s="25" t="s">
        <v>1464</v>
      </c>
      <c r="AD8" s="25" t="s">
        <v>512</v>
      </c>
      <c r="AE8" s="25" t="s">
        <v>792</v>
      </c>
      <c r="AF8" s="55" t="s">
        <v>1465</v>
      </c>
      <c r="AG8" s="55"/>
      <c r="AH8" s="132"/>
      <c r="AI8" s="172"/>
      <c r="AO8" s="11" t="e">
        <f>VLOOKUP(#REF!,[5]Sheet1!$D$1:$H$59,5,0)</f>
        <v>#REF!</v>
      </c>
    </row>
    <row r="9" spans="1:41" ht="21.75" customHeight="1" x14ac:dyDescent="0.25">
      <c r="A9" s="197"/>
      <c r="B9" s="157"/>
      <c r="C9" s="198"/>
      <c r="D9" s="198"/>
      <c r="E9" s="199"/>
      <c r="F9" s="200"/>
      <c r="G9" s="157"/>
      <c r="H9" s="197"/>
      <c r="I9" s="197"/>
      <c r="J9" s="197"/>
      <c r="K9" s="197"/>
      <c r="L9" s="197"/>
      <c r="M9" s="197"/>
      <c r="N9" s="201"/>
      <c r="O9" s="188"/>
      <c r="P9" s="188"/>
      <c r="Q9" s="188"/>
      <c r="R9" s="188"/>
      <c r="S9" s="188"/>
      <c r="T9" s="188"/>
      <c r="U9" s="202"/>
      <c r="V9" s="202"/>
      <c r="W9" s="203"/>
      <c r="X9" s="202"/>
      <c r="Y9" s="202"/>
      <c r="Z9" s="204"/>
      <c r="AA9" s="202"/>
      <c r="AB9" s="202"/>
      <c r="AC9" s="202"/>
      <c r="AD9" s="202"/>
      <c r="AE9" s="202"/>
      <c r="AF9" s="99"/>
      <c r="AG9" s="99"/>
      <c r="AH9" s="205"/>
      <c r="AI9" s="206"/>
      <c r="AO9" s="11"/>
    </row>
    <row r="10" spans="1:41" ht="24.75" customHeight="1" x14ac:dyDescent="0.25">
      <c r="B10" s="196" t="s">
        <v>1470</v>
      </c>
      <c r="C10" s="196"/>
      <c r="D10" s="196"/>
      <c r="E10" s="196"/>
      <c r="F10" s="196"/>
    </row>
    <row r="12" spans="1:41" x14ac:dyDescent="0.25">
      <c r="J12" s="210" t="s">
        <v>1474</v>
      </c>
      <c r="K12" s="210"/>
      <c r="L12" s="210"/>
      <c r="M12" s="210"/>
      <c r="N12" s="210"/>
      <c r="O12" s="210"/>
    </row>
    <row r="13" spans="1:41" x14ac:dyDescent="0.25">
      <c r="J13" s="19"/>
      <c r="K13" s="19"/>
      <c r="L13" s="207"/>
      <c r="M13" s="208"/>
      <c r="N13" s="208"/>
      <c r="O13" s="19"/>
    </row>
    <row r="14" spans="1:41" x14ac:dyDescent="0.25">
      <c r="J14" s="19"/>
      <c r="K14" s="19"/>
      <c r="L14" s="207"/>
      <c r="M14" s="208"/>
      <c r="N14" s="208"/>
      <c r="O14" s="19"/>
    </row>
    <row r="15" spans="1:41" x14ac:dyDescent="0.25">
      <c r="J15" s="19"/>
      <c r="K15" s="19"/>
      <c r="L15" s="207"/>
      <c r="M15" s="208"/>
      <c r="N15" s="208"/>
      <c r="O15" s="19"/>
    </row>
    <row r="16" spans="1:41" x14ac:dyDescent="0.25">
      <c r="J16" s="19"/>
      <c r="K16" s="19"/>
      <c r="L16" s="207"/>
      <c r="M16" s="208"/>
      <c r="N16" s="208"/>
      <c r="O16" s="19"/>
    </row>
    <row r="17" spans="10:15" x14ac:dyDescent="0.25">
      <c r="J17" s="19"/>
      <c r="K17" s="19"/>
      <c r="L17" s="207"/>
      <c r="M17" s="208"/>
      <c r="N17" s="208"/>
      <c r="O17" s="19"/>
    </row>
    <row r="18" spans="10:15" x14ac:dyDescent="0.25">
      <c r="J18" s="210" t="s">
        <v>852</v>
      </c>
      <c r="K18" s="210"/>
      <c r="L18" s="210"/>
      <c r="M18" s="210"/>
      <c r="N18" s="210"/>
      <c r="O18" s="210"/>
    </row>
  </sheetData>
  <mergeCells count="8">
    <mergeCell ref="J18:O18"/>
    <mergeCell ref="J2:O2"/>
    <mergeCell ref="J1:O1"/>
    <mergeCell ref="A3:C3"/>
    <mergeCell ref="J3:O3"/>
    <mergeCell ref="A4:O4"/>
    <mergeCell ref="A5:O5"/>
    <mergeCell ref="J12:O12"/>
  </mergeCells>
  <pageMargins left="0.25" right="0.25" top="0.5" bottom="0.5" header="0" footer="0"/>
  <pageSetup paperSize="9" scale="90" orientation="landscape" r:id="rId1"/>
  <headerFooter>
    <oddFooter>&amp;CTrang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70"/>
  <sheetViews>
    <sheetView view="pageBreakPreview" zoomScale="60" zoomScaleNormal="55" workbookViewId="0">
      <pane ySplit="6" topLeftCell="A41" activePane="bottomLeft" state="frozen"/>
      <selection activeCell="E1" sqref="E1"/>
      <selection pane="bottomLeft" activeCell="O3" sqref="O3"/>
    </sheetView>
  </sheetViews>
  <sheetFormatPr defaultRowHeight="16.5" x14ac:dyDescent="0.25"/>
  <cols>
    <col min="1" max="1" width="7" style="4" customWidth="1"/>
    <col min="2" max="2" width="13.5703125" style="4" customWidth="1"/>
    <col min="3" max="3" width="17.7109375" style="31" customWidth="1"/>
    <col min="4" max="4" width="10.85546875" style="31" customWidth="1"/>
    <col min="5" max="5" width="19.7109375" style="4" hidden="1" customWidth="1"/>
    <col min="6" max="6" width="14" style="4" customWidth="1"/>
    <col min="7" max="7" width="11.140625" style="4" customWidth="1"/>
    <col min="8" max="8" width="8.28515625" style="23" customWidth="1"/>
    <col min="9" max="9" width="14.5703125" style="4" customWidth="1"/>
    <col min="10" max="10" width="13.28515625" style="4" customWidth="1"/>
    <col min="11" max="11" width="13.28515625" style="4" hidden="1" customWidth="1"/>
    <col min="12" max="12" width="13.28515625" style="4" customWidth="1"/>
    <col min="13" max="13" width="13.28515625" style="4" hidden="1" customWidth="1"/>
    <col min="14" max="14" width="37.85546875" style="3" customWidth="1"/>
    <col min="15" max="15" width="14" style="4" customWidth="1"/>
    <col min="16" max="17" width="15.85546875" style="4" customWidth="1"/>
    <col min="18" max="18" width="8.85546875" style="10" hidden="1" customWidth="1"/>
    <col min="19" max="19" width="10.85546875" style="4" hidden="1" customWidth="1"/>
    <col min="20" max="20" width="8" style="10" hidden="1" customWidth="1"/>
    <col min="21" max="21" width="10.85546875" style="4" hidden="1" customWidth="1"/>
    <col min="22" max="22" width="10.5703125" style="4" customWidth="1"/>
    <col min="23" max="23" width="20.42578125" style="23" customWidth="1"/>
    <col min="24" max="24" width="16.5703125" style="4" hidden="1" customWidth="1"/>
    <col min="25" max="25" width="15.140625" style="4" hidden="1" customWidth="1"/>
    <col min="26" max="26" width="13.42578125" style="4" hidden="1" customWidth="1"/>
    <col min="27" max="27" width="12.28515625" style="4" hidden="1" customWidth="1"/>
    <col min="28" max="28" width="14.85546875" style="4" hidden="1" customWidth="1"/>
    <col min="29" max="29" width="13" style="4" hidden="1" customWidth="1"/>
    <col min="30" max="30" width="12.28515625" style="4" hidden="1" customWidth="1"/>
    <col min="31" max="31" width="10.7109375" style="4" customWidth="1"/>
    <col min="32" max="32" width="12.5703125" style="4" customWidth="1"/>
    <col min="33" max="33" width="17.28515625" style="165" customWidth="1"/>
    <col min="34" max="16384" width="9.140625" style="4"/>
  </cols>
  <sheetData>
    <row r="1" spans="1:34" ht="20.25" customHeight="1" x14ac:dyDescent="0.25">
      <c r="A1" s="11" t="s">
        <v>10</v>
      </c>
      <c r="C1" s="9"/>
      <c r="D1" s="9"/>
      <c r="AG1" s="123"/>
    </row>
    <row r="2" spans="1:34" ht="19.5" customHeight="1" x14ac:dyDescent="0.25">
      <c r="A2" s="19" t="s">
        <v>9</v>
      </c>
      <c r="C2" s="9"/>
      <c r="D2" s="9"/>
      <c r="AG2" s="123"/>
    </row>
    <row r="3" spans="1:34" ht="21.75" customHeight="1" x14ac:dyDescent="0.25">
      <c r="C3" s="9"/>
      <c r="D3" s="9"/>
      <c r="AG3" s="123"/>
    </row>
    <row r="4" spans="1:34" s="11" customFormat="1" ht="51.75" customHeight="1" x14ac:dyDescent="0.3">
      <c r="A4" s="209" t="s">
        <v>1074</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G4" s="123"/>
    </row>
    <row r="5" spans="1:34" s="11" customFormat="1" ht="17.25" customHeight="1" x14ac:dyDescent="0.3">
      <c r="A5" s="12"/>
      <c r="C5" s="13"/>
      <c r="D5" s="13"/>
      <c r="H5" s="24"/>
      <c r="N5" s="3"/>
      <c r="R5" s="14"/>
      <c r="T5" s="14"/>
      <c r="W5" s="24"/>
      <c r="AG5" s="123"/>
    </row>
    <row r="6" spans="1:34" s="11" customFormat="1" ht="128.25" customHeight="1" x14ac:dyDescent="0.25">
      <c r="A6" s="20" t="s">
        <v>32</v>
      </c>
      <c r="B6" s="34" t="s">
        <v>12</v>
      </c>
      <c r="C6" s="30" t="s">
        <v>11</v>
      </c>
      <c r="D6" s="39"/>
      <c r="E6" s="21" t="s">
        <v>11</v>
      </c>
      <c r="F6" s="20" t="s">
        <v>0</v>
      </c>
      <c r="G6" s="20" t="s">
        <v>1</v>
      </c>
      <c r="H6" s="20" t="s">
        <v>2</v>
      </c>
      <c r="I6" s="34" t="s">
        <v>3</v>
      </c>
      <c r="J6" s="20" t="s">
        <v>4</v>
      </c>
      <c r="K6" s="20" t="s">
        <v>5</v>
      </c>
      <c r="L6" s="20" t="s">
        <v>7</v>
      </c>
      <c r="M6" s="40" t="s">
        <v>30</v>
      </c>
      <c r="N6" s="20" t="s">
        <v>6</v>
      </c>
      <c r="O6" s="20" t="s">
        <v>13</v>
      </c>
      <c r="P6" s="34" t="s">
        <v>14</v>
      </c>
      <c r="Q6" s="40" t="s">
        <v>19</v>
      </c>
      <c r="R6" s="22" t="s">
        <v>17</v>
      </c>
      <c r="S6" s="43" t="s">
        <v>29</v>
      </c>
      <c r="T6" s="22" t="s">
        <v>15</v>
      </c>
      <c r="U6" s="43" t="s">
        <v>16</v>
      </c>
      <c r="V6" s="20" t="s">
        <v>31</v>
      </c>
      <c r="W6" s="43" t="s">
        <v>18</v>
      </c>
      <c r="X6" s="20" t="s">
        <v>20</v>
      </c>
      <c r="Y6" s="34" t="s">
        <v>24</v>
      </c>
      <c r="Z6" s="20" t="s">
        <v>25</v>
      </c>
      <c r="AA6" s="20" t="s">
        <v>26</v>
      </c>
      <c r="AB6" s="20" t="s">
        <v>27</v>
      </c>
      <c r="AC6" s="20" t="s">
        <v>28</v>
      </c>
      <c r="AD6" s="20" t="s">
        <v>21</v>
      </c>
      <c r="AE6" s="20" t="s">
        <v>22</v>
      </c>
      <c r="AF6" s="20" t="s">
        <v>23</v>
      </c>
      <c r="AG6" s="17" t="s">
        <v>8</v>
      </c>
    </row>
    <row r="7" spans="1:34" s="11" customFormat="1" ht="57.75" hidden="1" customHeight="1" x14ac:dyDescent="0.25">
      <c r="A7" s="17">
        <v>22</v>
      </c>
      <c r="B7" s="44">
        <v>17058225</v>
      </c>
      <c r="C7" s="103" t="s">
        <v>179</v>
      </c>
      <c r="D7" s="107" t="s">
        <v>1083</v>
      </c>
      <c r="E7" s="27" t="s">
        <v>1145</v>
      </c>
      <c r="F7" s="35" t="s">
        <v>1146</v>
      </c>
      <c r="G7" s="16" t="s">
        <v>216</v>
      </c>
      <c r="H7" s="17" t="s">
        <v>149</v>
      </c>
      <c r="I7" s="45" t="s">
        <v>150</v>
      </c>
      <c r="J7" s="17" t="s">
        <v>151</v>
      </c>
      <c r="K7" s="17"/>
      <c r="L7" s="2" t="s">
        <v>325</v>
      </c>
      <c r="M7" s="41"/>
      <c r="N7" s="17" t="s">
        <v>1147</v>
      </c>
      <c r="O7" s="17" t="s">
        <v>231</v>
      </c>
      <c r="P7" s="45" t="s">
        <v>154</v>
      </c>
      <c r="Q7" s="42" t="s">
        <v>1148</v>
      </c>
      <c r="R7" s="2"/>
      <c r="S7" s="168"/>
      <c r="T7" s="6"/>
      <c r="U7" s="47"/>
      <c r="V7" s="2" t="s">
        <v>36</v>
      </c>
      <c r="W7" s="169" t="s">
        <v>796</v>
      </c>
      <c r="X7" s="5"/>
      <c r="Y7" s="170"/>
      <c r="Z7" s="2"/>
      <c r="AA7" s="2"/>
      <c r="AB7" s="2"/>
      <c r="AC7" s="2"/>
      <c r="AD7" s="2"/>
      <c r="AE7" s="1" t="s">
        <v>1149</v>
      </c>
      <c r="AF7" s="110" t="s">
        <v>1150</v>
      </c>
      <c r="AG7" s="163">
        <v>6675</v>
      </c>
      <c r="AH7" s="4"/>
    </row>
    <row r="8" spans="1:34" s="11" customFormat="1" ht="57.75" hidden="1" customHeight="1" x14ac:dyDescent="0.25">
      <c r="A8" s="17">
        <v>14</v>
      </c>
      <c r="B8" s="16">
        <v>17058226</v>
      </c>
      <c r="C8" s="103" t="s">
        <v>1082</v>
      </c>
      <c r="D8" s="104" t="s">
        <v>1083</v>
      </c>
      <c r="E8" s="27" t="s">
        <v>1084</v>
      </c>
      <c r="F8" s="35" t="s">
        <v>1085</v>
      </c>
      <c r="G8" s="16" t="s">
        <v>447</v>
      </c>
      <c r="H8" s="17" t="s">
        <v>149</v>
      </c>
      <c r="I8" s="17" t="s">
        <v>150</v>
      </c>
      <c r="J8" s="17" t="s">
        <v>151</v>
      </c>
      <c r="K8" s="17"/>
      <c r="L8" s="2" t="s">
        <v>325</v>
      </c>
      <c r="M8" s="2"/>
      <c r="N8" s="17" t="s">
        <v>1086</v>
      </c>
      <c r="O8" s="17" t="s">
        <v>557</v>
      </c>
      <c r="P8" s="17" t="s">
        <v>154</v>
      </c>
      <c r="Q8" s="17" t="s">
        <v>1087</v>
      </c>
      <c r="R8" s="2"/>
      <c r="S8" s="2"/>
      <c r="T8" s="6"/>
      <c r="U8" s="37"/>
      <c r="V8" s="2" t="s">
        <v>119</v>
      </c>
      <c r="W8" s="17" t="s">
        <v>796</v>
      </c>
      <c r="X8" s="5"/>
      <c r="Y8" s="2"/>
      <c r="Z8" s="2"/>
      <c r="AA8" s="2"/>
      <c r="AB8" s="2"/>
      <c r="AC8" s="2"/>
      <c r="AD8" s="2"/>
      <c r="AE8" s="1" t="s">
        <v>1088</v>
      </c>
      <c r="AF8" s="110" t="s">
        <v>1089</v>
      </c>
      <c r="AG8" s="163">
        <v>6675</v>
      </c>
      <c r="AH8" s="4"/>
    </row>
    <row r="9" spans="1:34" s="11" customFormat="1" ht="57.75" hidden="1" customHeight="1" x14ac:dyDescent="0.25">
      <c r="A9" s="17">
        <v>9</v>
      </c>
      <c r="B9" s="16">
        <v>17058107</v>
      </c>
      <c r="C9" s="103" t="s">
        <v>1043</v>
      </c>
      <c r="D9" s="104" t="s">
        <v>273</v>
      </c>
      <c r="E9" s="27"/>
      <c r="F9" s="35" t="s">
        <v>1044</v>
      </c>
      <c r="G9" s="16" t="s">
        <v>205</v>
      </c>
      <c r="H9" s="17" t="s">
        <v>55</v>
      </c>
      <c r="I9" s="17" t="s">
        <v>170</v>
      </c>
      <c r="J9" s="17" t="s">
        <v>151</v>
      </c>
      <c r="K9" s="17"/>
      <c r="L9" s="2" t="s">
        <v>42</v>
      </c>
      <c r="M9" s="2"/>
      <c r="N9" s="17" t="s">
        <v>1045</v>
      </c>
      <c r="O9" s="17" t="s">
        <v>767</v>
      </c>
      <c r="P9" s="17" t="s">
        <v>1051</v>
      </c>
      <c r="Q9" s="17" t="s">
        <v>1046</v>
      </c>
      <c r="R9" s="2"/>
      <c r="S9" s="5"/>
      <c r="T9" s="6"/>
      <c r="U9" s="37"/>
      <c r="V9" s="2" t="s">
        <v>36</v>
      </c>
      <c r="W9" s="17" t="s">
        <v>156</v>
      </c>
      <c r="X9" s="5"/>
      <c r="Y9" s="2"/>
      <c r="Z9" s="2"/>
      <c r="AA9" s="2"/>
      <c r="AB9" s="2"/>
      <c r="AC9" s="2"/>
      <c r="AD9" s="2"/>
      <c r="AE9" s="1" t="s">
        <v>1049</v>
      </c>
      <c r="AF9" s="110" t="s">
        <v>1050</v>
      </c>
      <c r="AG9" s="163">
        <v>6675</v>
      </c>
      <c r="AH9" s="4"/>
    </row>
    <row r="10" spans="1:34" ht="57.75" hidden="1" customHeight="1" x14ac:dyDescent="0.25">
      <c r="A10" s="17">
        <v>4</v>
      </c>
      <c r="B10" s="16">
        <v>17058110</v>
      </c>
      <c r="C10" s="103" t="s">
        <v>1014</v>
      </c>
      <c r="D10" s="104" t="s">
        <v>375</v>
      </c>
      <c r="E10" s="27"/>
      <c r="F10" s="35" t="s">
        <v>1015</v>
      </c>
      <c r="G10" s="16" t="s">
        <v>54</v>
      </c>
      <c r="H10" s="17" t="s">
        <v>55</v>
      </c>
      <c r="I10" s="17" t="s">
        <v>170</v>
      </c>
      <c r="J10" s="17" t="s">
        <v>151</v>
      </c>
      <c r="K10" s="17"/>
      <c r="L10" s="2" t="s">
        <v>42</v>
      </c>
      <c r="M10" s="2"/>
      <c r="N10" s="17" t="s">
        <v>1016</v>
      </c>
      <c r="O10" s="17" t="s">
        <v>488</v>
      </c>
      <c r="P10" s="17" t="s">
        <v>154</v>
      </c>
      <c r="Q10" s="17" t="s">
        <v>1017</v>
      </c>
      <c r="R10" s="2"/>
      <c r="S10" s="5"/>
      <c r="T10" s="6"/>
      <c r="U10" s="37"/>
      <c r="V10" s="2" t="s">
        <v>36</v>
      </c>
      <c r="W10" s="17" t="s">
        <v>156</v>
      </c>
      <c r="X10" s="5"/>
      <c r="Y10" s="2"/>
      <c r="Z10" s="2"/>
      <c r="AA10" s="2"/>
      <c r="AB10" s="2"/>
      <c r="AC10" s="2"/>
      <c r="AD10" s="2"/>
      <c r="AE10" s="1" t="s">
        <v>1018</v>
      </c>
      <c r="AF10" s="110" t="s">
        <v>1019</v>
      </c>
      <c r="AG10" s="163">
        <v>6675</v>
      </c>
    </row>
    <row r="11" spans="1:34" ht="57.75" hidden="1" customHeight="1" x14ac:dyDescent="0.25">
      <c r="A11" s="25">
        <v>61</v>
      </c>
      <c r="B11" s="124">
        <v>16055082</v>
      </c>
      <c r="C11" s="125" t="s">
        <v>1435</v>
      </c>
      <c r="D11" s="133" t="s">
        <v>1436</v>
      </c>
      <c r="E11" s="126"/>
      <c r="F11" s="134" t="s">
        <v>1437</v>
      </c>
      <c r="G11" s="124" t="s">
        <v>205</v>
      </c>
      <c r="H11" s="25" t="s">
        <v>149</v>
      </c>
      <c r="I11" s="25" t="s">
        <v>170</v>
      </c>
      <c r="J11" s="25" t="s">
        <v>57</v>
      </c>
      <c r="K11" s="25"/>
      <c r="L11" s="128"/>
      <c r="M11" s="128"/>
      <c r="N11" s="25" t="s">
        <v>1438</v>
      </c>
      <c r="O11" s="25" t="s">
        <v>1439</v>
      </c>
      <c r="P11" s="25" t="s">
        <v>1440</v>
      </c>
      <c r="Q11" s="25" t="s">
        <v>1441</v>
      </c>
      <c r="R11" s="128"/>
      <c r="S11" s="129"/>
      <c r="T11" s="130"/>
      <c r="U11" s="131"/>
      <c r="V11" s="128" t="s">
        <v>1442</v>
      </c>
      <c r="W11" s="25"/>
      <c r="X11" s="129"/>
      <c r="Y11" s="128"/>
      <c r="Z11" s="128"/>
      <c r="AA11" s="128"/>
      <c r="AB11" s="128"/>
      <c r="AC11" s="128"/>
      <c r="AD11" s="128"/>
      <c r="AE11" s="127" t="s">
        <v>1443</v>
      </c>
      <c r="AF11" s="132" t="s">
        <v>1444</v>
      </c>
      <c r="AG11" s="173">
        <v>18825</v>
      </c>
      <c r="AH11" s="8"/>
    </row>
    <row r="12" spans="1:34" ht="57.75" hidden="1" customHeight="1" x14ac:dyDescent="0.25">
      <c r="A12" s="17">
        <v>54</v>
      </c>
      <c r="B12" s="166">
        <v>17058117</v>
      </c>
      <c r="C12" s="103" t="s">
        <v>66</v>
      </c>
      <c r="D12" s="104" t="s">
        <v>1382</v>
      </c>
      <c r="E12" s="27"/>
      <c r="F12" s="35" t="s">
        <v>1383</v>
      </c>
      <c r="G12" s="16" t="s">
        <v>1023</v>
      </c>
      <c r="H12" s="17" t="s">
        <v>55</v>
      </c>
      <c r="I12" s="17" t="s">
        <v>170</v>
      </c>
      <c r="J12" s="17" t="s">
        <v>151</v>
      </c>
      <c r="K12" s="17">
        <v>60340410</v>
      </c>
      <c r="L12" s="2"/>
      <c r="M12" s="2"/>
      <c r="N12" s="17" t="s">
        <v>1384</v>
      </c>
      <c r="O12" s="17" t="s">
        <v>569</v>
      </c>
      <c r="P12" s="17" t="s">
        <v>154</v>
      </c>
      <c r="Q12" s="17" t="s">
        <v>1385</v>
      </c>
      <c r="R12" s="2"/>
      <c r="S12" s="5"/>
      <c r="T12" s="6"/>
      <c r="U12" s="37"/>
      <c r="V12" s="2" t="s">
        <v>36</v>
      </c>
      <c r="W12" s="17" t="s">
        <v>156</v>
      </c>
      <c r="X12" s="5"/>
      <c r="Y12" s="2"/>
      <c r="Z12" s="2"/>
      <c r="AA12" s="2"/>
      <c r="AB12" s="2"/>
      <c r="AC12" s="2"/>
      <c r="AD12" s="2"/>
      <c r="AE12" s="1" t="s">
        <v>1386</v>
      </c>
      <c r="AF12" s="110" t="s">
        <v>1387</v>
      </c>
      <c r="AG12" s="163">
        <v>6675</v>
      </c>
    </row>
    <row r="13" spans="1:34" ht="57.75" hidden="1" customHeight="1" x14ac:dyDescent="0.25">
      <c r="A13" s="17">
        <v>43</v>
      </c>
      <c r="B13" s="16">
        <v>16055337</v>
      </c>
      <c r="C13" s="103" t="s">
        <v>1299</v>
      </c>
      <c r="D13" s="104" t="s">
        <v>412</v>
      </c>
      <c r="E13" s="27" t="s">
        <v>1300</v>
      </c>
      <c r="F13" s="35" t="s">
        <v>1301</v>
      </c>
      <c r="G13" s="16" t="s">
        <v>567</v>
      </c>
      <c r="H13" s="17" t="s">
        <v>149</v>
      </c>
      <c r="I13" s="17" t="s">
        <v>170</v>
      </c>
      <c r="J13" s="17" t="s">
        <v>57</v>
      </c>
      <c r="K13" s="17" t="s">
        <v>58</v>
      </c>
      <c r="L13" s="2" t="s">
        <v>798</v>
      </c>
      <c r="M13" s="2"/>
      <c r="N13" s="17" t="s">
        <v>1302</v>
      </c>
      <c r="O13" s="17" t="s">
        <v>940</v>
      </c>
      <c r="P13" s="17" t="s">
        <v>815</v>
      </c>
      <c r="Q13" s="17" t="s">
        <v>1303</v>
      </c>
      <c r="R13" s="2" t="e">
        <v>#N/A</v>
      </c>
      <c r="S13" s="5"/>
      <c r="T13" s="6" t="e">
        <v>#N/A</v>
      </c>
      <c r="U13" s="37" t="e">
        <v>#N/A</v>
      </c>
      <c r="V13" s="2" t="s">
        <v>36</v>
      </c>
      <c r="W13" s="17" t="s">
        <v>175</v>
      </c>
      <c r="X13" s="5"/>
      <c r="Y13" s="2"/>
      <c r="Z13" s="2"/>
      <c r="AA13" s="2"/>
      <c r="AB13" s="2"/>
      <c r="AC13" s="2"/>
      <c r="AD13" s="2"/>
      <c r="AE13" s="1" t="s">
        <v>1304</v>
      </c>
      <c r="AF13" s="110" t="s">
        <v>1305</v>
      </c>
      <c r="AG13" s="163">
        <v>18825</v>
      </c>
    </row>
    <row r="14" spans="1:34" ht="57.75" hidden="1" customHeight="1" x14ac:dyDescent="0.25">
      <c r="A14" s="17">
        <v>12</v>
      </c>
      <c r="B14" s="16">
        <v>16055028</v>
      </c>
      <c r="C14" s="103" t="s">
        <v>179</v>
      </c>
      <c r="D14" s="104" t="s">
        <v>412</v>
      </c>
      <c r="E14" s="27" t="s">
        <v>1067</v>
      </c>
      <c r="F14" s="35" t="s">
        <v>1068</v>
      </c>
      <c r="G14" s="16" t="s">
        <v>205</v>
      </c>
      <c r="H14" s="17" t="s">
        <v>149</v>
      </c>
      <c r="I14" s="17" t="s">
        <v>791</v>
      </c>
      <c r="J14" s="17" t="s">
        <v>57</v>
      </c>
      <c r="K14" s="17"/>
      <c r="L14" s="2"/>
      <c r="M14" s="2"/>
      <c r="N14" s="17" t="s">
        <v>1069</v>
      </c>
      <c r="O14" s="17" t="s">
        <v>1070</v>
      </c>
      <c r="P14" s="17" t="s">
        <v>61</v>
      </c>
      <c r="Q14" s="17" t="s">
        <v>1071</v>
      </c>
      <c r="R14" s="2" t="e">
        <v>#N/A</v>
      </c>
      <c r="S14" s="2"/>
      <c r="T14" s="6" t="e">
        <v>#N/A</v>
      </c>
      <c r="U14" s="37" t="e">
        <v>#N/A</v>
      </c>
      <c r="V14" s="2" t="s">
        <v>119</v>
      </c>
      <c r="W14" s="17" t="s">
        <v>63</v>
      </c>
      <c r="X14" s="5"/>
      <c r="Y14" s="2"/>
      <c r="Z14" s="2"/>
      <c r="AA14" s="2"/>
      <c r="AB14" s="2"/>
      <c r="AC14" s="2"/>
      <c r="AD14" s="2"/>
      <c r="AE14" s="1" t="s">
        <v>1072</v>
      </c>
      <c r="AF14" s="110" t="s">
        <v>1073</v>
      </c>
      <c r="AG14" s="163">
        <f>6075+6075+6075+600</f>
        <v>18825</v>
      </c>
    </row>
    <row r="15" spans="1:34" ht="57.75" hidden="1" customHeight="1" x14ac:dyDescent="0.25">
      <c r="A15" s="17">
        <v>37</v>
      </c>
      <c r="B15" s="119" t="s">
        <v>1270</v>
      </c>
      <c r="C15" s="103" t="s">
        <v>245</v>
      </c>
      <c r="D15" s="104" t="s">
        <v>412</v>
      </c>
      <c r="E15" s="27"/>
      <c r="F15" s="7" t="s">
        <v>1257</v>
      </c>
      <c r="G15" s="16" t="s">
        <v>205</v>
      </c>
      <c r="H15" s="17" t="s">
        <v>149</v>
      </c>
      <c r="I15" s="17" t="s">
        <v>170</v>
      </c>
      <c r="J15" s="17" t="s">
        <v>1126</v>
      </c>
      <c r="K15" s="17"/>
      <c r="L15" s="2" t="s">
        <v>42</v>
      </c>
      <c r="M15" s="2"/>
      <c r="N15" s="17" t="s">
        <v>1258</v>
      </c>
      <c r="O15" s="17" t="s">
        <v>940</v>
      </c>
      <c r="P15" s="17" t="s">
        <v>815</v>
      </c>
      <c r="Q15" s="17" t="s">
        <v>1259</v>
      </c>
      <c r="R15" s="2"/>
      <c r="S15" s="5"/>
      <c r="T15" s="6"/>
      <c r="U15" s="37"/>
      <c r="V15" s="2" t="s">
        <v>36</v>
      </c>
      <c r="W15" s="17" t="s">
        <v>1166</v>
      </c>
      <c r="X15" s="5"/>
      <c r="Y15" s="2"/>
      <c r="Z15" s="2"/>
      <c r="AA15" s="2"/>
      <c r="AB15" s="2"/>
      <c r="AC15" s="2"/>
      <c r="AD15" s="2"/>
      <c r="AE15" s="1" t="s">
        <v>1260</v>
      </c>
      <c r="AF15" s="110" t="s">
        <v>1261</v>
      </c>
      <c r="AG15" s="163"/>
      <c r="AH15" s="4" t="s">
        <v>1262</v>
      </c>
    </row>
    <row r="16" spans="1:34" ht="57.75" hidden="1" customHeight="1" x14ac:dyDescent="0.25">
      <c r="A16" s="17">
        <v>55</v>
      </c>
      <c r="B16" s="16">
        <v>17058295</v>
      </c>
      <c r="C16" s="103" t="s">
        <v>144</v>
      </c>
      <c r="D16" s="104" t="s">
        <v>412</v>
      </c>
      <c r="E16" s="27" t="s">
        <v>1388</v>
      </c>
      <c r="F16" s="35" t="s">
        <v>1389</v>
      </c>
      <c r="G16" s="16" t="s">
        <v>205</v>
      </c>
      <c r="H16" s="17" t="s">
        <v>149</v>
      </c>
      <c r="I16" s="17" t="s">
        <v>425</v>
      </c>
      <c r="J16" s="17" t="s">
        <v>151</v>
      </c>
      <c r="K16" s="17"/>
      <c r="L16" s="2" t="s">
        <v>457</v>
      </c>
      <c r="M16" s="2"/>
      <c r="N16" s="17" t="s">
        <v>1390</v>
      </c>
      <c r="O16" s="17" t="s">
        <v>684</v>
      </c>
      <c r="P16" s="17" t="s">
        <v>154</v>
      </c>
      <c r="Q16" s="17" t="s">
        <v>1391</v>
      </c>
      <c r="R16" s="2"/>
      <c r="S16" s="5"/>
      <c r="T16" s="6"/>
      <c r="U16" s="37"/>
      <c r="V16" s="2" t="s">
        <v>36</v>
      </c>
      <c r="W16" s="17" t="s">
        <v>796</v>
      </c>
      <c r="X16" s="5"/>
      <c r="Y16" s="2"/>
      <c r="Z16" s="2"/>
      <c r="AA16" s="2"/>
      <c r="AB16" s="2"/>
      <c r="AC16" s="2"/>
      <c r="AD16" s="2"/>
      <c r="AE16" s="1" t="s">
        <v>1392</v>
      </c>
      <c r="AF16" s="110" t="s">
        <v>1393</v>
      </c>
      <c r="AG16" s="163">
        <v>6675</v>
      </c>
    </row>
    <row r="17" spans="1:34" ht="57.75" hidden="1" customHeight="1" x14ac:dyDescent="0.25">
      <c r="A17" s="17">
        <v>38</v>
      </c>
      <c r="B17" s="16">
        <v>17058332</v>
      </c>
      <c r="C17" s="103" t="s">
        <v>1263</v>
      </c>
      <c r="D17" s="104" t="s">
        <v>830</v>
      </c>
      <c r="E17" s="27" t="s">
        <v>1264</v>
      </c>
      <c r="F17" s="35" t="s">
        <v>1265</v>
      </c>
      <c r="G17" s="16" t="s">
        <v>447</v>
      </c>
      <c r="H17" s="17" t="s">
        <v>55</v>
      </c>
      <c r="I17" s="17" t="s">
        <v>170</v>
      </c>
      <c r="J17" s="17" t="s">
        <v>151</v>
      </c>
      <c r="K17" s="17"/>
      <c r="L17" s="2"/>
      <c r="M17" s="2"/>
      <c r="N17" s="17" t="s">
        <v>1266</v>
      </c>
      <c r="O17" s="17" t="s">
        <v>1217</v>
      </c>
      <c r="P17" s="17" t="s">
        <v>220</v>
      </c>
      <c r="Q17" s="17" t="s">
        <v>1267</v>
      </c>
      <c r="R17" s="2"/>
      <c r="S17" s="5"/>
      <c r="T17" s="6"/>
      <c r="U17" s="37"/>
      <c r="V17" s="2" t="s">
        <v>36</v>
      </c>
      <c r="W17" s="17" t="s">
        <v>796</v>
      </c>
      <c r="X17" s="5"/>
      <c r="Y17" s="2"/>
      <c r="Z17" s="2"/>
      <c r="AA17" s="2"/>
      <c r="AB17" s="2"/>
      <c r="AC17" s="2"/>
      <c r="AD17" s="2"/>
      <c r="AE17" s="1" t="s">
        <v>1268</v>
      </c>
      <c r="AF17" s="110" t="s">
        <v>1269</v>
      </c>
      <c r="AG17" s="163">
        <v>6675</v>
      </c>
    </row>
    <row r="18" spans="1:34" ht="57.75" hidden="1" customHeight="1" x14ac:dyDescent="0.25">
      <c r="A18" s="17">
        <v>46</v>
      </c>
      <c r="B18" s="16">
        <v>17058333</v>
      </c>
      <c r="C18" s="103" t="s">
        <v>832</v>
      </c>
      <c r="D18" s="104" t="s">
        <v>830</v>
      </c>
      <c r="E18" s="27" t="s">
        <v>1323</v>
      </c>
      <c r="F18" s="35" t="s">
        <v>1324</v>
      </c>
      <c r="G18" s="16" t="s">
        <v>148</v>
      </c>
      <c r="H18" s="17" t="s">
        <v>149</v>
      </c>
      <c r="I18" s="17" t="s">
        <v>170</v>
      </c>
      <c r="J18" s="17" t="s">
        <v>151</v>
      </c>
      <c r="K18" s="17"/>
      <c r="L18" s="2" t="s">
        <v>798</v>
      </c>
      <c r="M18" s="2"/>
      <c r="N18" s="17" t="s">
        <v>1325</v>
      </c>
      <c r="O18" s="17" t="s">
        <v>1326</v>
      </c>
      <c r="P18" s="17" t="s">
        <v>220</v>
      </c>
      <c r="Q18" s="17" t="s">
        <v>1327</v>
      </c>
      <c r="R18" s="2"/>
      <c r="S18" s="5"/>
      <c r="T18" s="6"/>
      <c r="U18" s="37"/>
      <c r="V18" s="2" t="s">
        <v>36</v>
      </c>
      <c r="W18" s="17" t="s">
        <v>796</v>
      </c>
      <c r="X18" s="5"/>
      <c r="Y18" s="2"/>
      <c r="Z18" s="2"/>
      <c r="AA18" s="2"/>
      <c r="AB18" s="2"/>
      <c r="AC18" s="2"/>
      <c r="AD18" s="2"/>
      <c r="AE18" s="1" t="s">
        <v>1329</v>
      </c>
      <c r="AF18" s="110" t="s">
        <v>1330</v>
      </c>
      <c r="AG18" s="163">
        <v>6675</v>
      </c>
      <c r="AH18" s="4" t="s">
        <v>1328</v>
      </c>
    </row>
    <row r="19" spans="1:34" ht="57.75" hidden="1" customHeight="1" x14ac:dyDescent="0.25">
      <c r="A19" s="17">
        <v>20</v>
      </c>
      <c r="B19" s="16">
        <v>17058337</v>
      </c>
      <c r="C19" s="103" t="s">
        <v>1130</v>
      </c>
      <c r="D19" s="104" t="s">
        <v>1131</v>
      </c>
      <c r="E19" s="27" t="s">
        <v>1132</v>
      </c>
      <c r="F19" s="35" t="s">
        <v>1133</v>
      </c>
      <c r="G19" s="16" t="s">
        <v>205</v>
      </c>
      <c r="H19" s="17" t="s">
        <v>149</v>
      </c>
      <c r="I19" s="17" t="s">
        <v>170</v>
      </c>
      <c r="J19" s="17" t="s">
        <v>151</v>
      </c>
      <c r="K19" s="17"/>
      <c r="L19" s="2" t="s">
        <v>176</v>
      </c>
      <c r="M19" s="2"/>
      <c r="N19" s="17" t="s">
        <v>1134</v>
      </c>
      <c r="O19" s="17" t="s">
        <v>1135</v>
      </c>
      <c r="P19" s="17" t="s">
        <v>220</v>
      </c>
      <c r="Q19" s="17" t="s">
        <v>1136</v>
      </c>
      <c r="R19" s="2"/>
      <c r="S19" s="5"/>
      <c r="T19" s="6"/>
      <c r="U19" s="37"/>
      <c r="V19" s="2" t="s">
        <v>36</v>
      </c>
      <c r="W19" s="17" t="s">
        <v>796</v>
      </c>
      <c r="X19" s="5"/>
      <c r="Y19" s="2"/>
      <c r="Z19" s="2"/>
      <c r="AA19" s="2"/>
      <c r="AB19" s="2"/>
      <c r="AC19" s="2"/>
      <c r="AD19" s="2"/>
      <c r="AE19" s="1" t="s">
        <v>1137</v>
      </c>
      <c r="AF19" s="110" t="s">
        <v>1138</v>
      </c>
      <c r="AG19" s="163">
        <v>6675</v>
      </c>
    </row>
    <row r="20" spans="1:34" ht="57.75" hidden="1" customHeight="1" x14ac:dyDescent="0.25">
      <c r="A20" s="17">
        <v>17</v>
      </c>
      <c r="B20" s="16">
        <v>16055245</v>
      </c>
      <c r="C20" s="103" t="s">
        <v>1106</v>
      </c>
      <c r="D20" s="104" t="s">
        <v>1107</v>
      </c>
      <c r="E20" s="27" t="s">
        <v>1108</v>
      </c>
      <c r="F20" s="35" t="s">
        <v>1109</v>
      </c>
      <c r="G20" s="16" t="s">
        <v>472</v>
      </c>
      <c r="H20" s="17" t="s">
        <v>149</v>
      </c>
      <c r="I20" s="17" t="s">
        <v>150</v>
      </c>
      <c r="J20" s="17" t="s">
        <v>57</v>
      </c>
      <c r="K20" s="17"/>
      <c r="L20" s="2"/>
      <c r="M20" s="2"/>
      <c r="N20" s="17" t="s">
        <v>1110</v>
      </c>
      <c r="O20" s="17" t="s">
        <v>1111</v>
      </c>
      <c r="P20" s="17" t="s">
        <v>1112</v>
      </c>
      <c r="Q20" s="17" t="s">
        <v>1113</v>
      </c>
      <c r="R20" s="2" t="e">
        <v>#N/A</v>
      </c>
      <c r="S20" s="2"/>
      <c r="T20" s="6" t="e">
        <v>#N/A</v>
      </c>
      <c r="U20" s="37" t="e">
        <v>#N/A</v>
      </c>
      <c r="V20" s="2" t="s">
        <v>36</v>
      </c>
      <c r="W20" s="17" t="s">
        <v>175</v>
      </c>
      <c r="X20" s="5"/>
      <c r="Y20" s="2"/>
      <c r="Z20" s="2"/>
      <c r="AA20" s="2"/>
      <c r="AB20" s="2"/>
      <c r="AC20" s="2"/>
      <c r="AD20" s="2"/>
      <c r="AE20" s="1" t="s">
        <v>1114</v>
      </c>
      <c r="AF20" s="110" t="s">
        <v>1115</v>
      </c>
      <c r="AG20" s="163">
        <f>6075+12750</f>
        <v>18825</v>
      </c>
    </row>
    <row r="21" spans="1:34" ht="57.75" hidden="1" customHeight="1" x14ac:dyDescent="0.25">
      <c r="A21" s="17">
        <v>36</v>
      </c>
      <c r="B21" s="16">
        <v>16055346</v>
      </c>
      <c r="C21" s="103" t="s">
        <v>1249</v>
      </c>
      <c r="D21" s="104" t="s">
        <v>1250</v>
      </c>
      <c r="E21" s="27" t="s">
        <v>1251</v>
      </c>
      <c r="F21" s="35" t="s">
        <v>1252</v>
      </c>
      <c r="G21" s="16" t="s">
        <v>1023</v>
      </c>
      <c r="H21" s="17" t="s">
        <v>149</v>
      </c>
      <c r="I21" s="17" t="s">
        <v>170</v>
      </c>
      <c r="J21" s="17" t="s">
        <v>57</v>
      </c>
      <c r="K21" s="17"/>
      <c r="L21" s="2" t="s">
        <v>176</v>
      </c>
      <c r="M21" s="2"/>
      <c r="N21" s="17" t="s">
        <v>1253</v>
      </c>
      <c r="O21" s="17" t="s">
        <v>940</v>
      </c>
      <c r="P21" s="17" t="s">
        <v>815</v>
      </c>
      <c r="Q21" s="17" t="s">
        <v>1254</v>
      </c>
      <c r="R21" s="2" t="e">
        <v>#N/A</v>
      </c>
      <c r="S21" s="5"/>
      <c r="T21" s="6" t="e">
        <v>#N/A</v>
      </c>
      <c r="U21" s="37" t="e">
        <v>#N/A</v>
      </c>
      <c r="V21" s="2" t="s">
        <v>36</v>
      </c>
      <c r="W21" s="17" t="s">
        <v>175</v>
      </c>
      <c r="X21" s="5"/>
      <c r="Y21" s="2"/>
      <c r="Z21" s="2"/>
      <c r="AA21" s="2"/>
      <c r="AB21" s="2"/>
      <c r="AC21" s="2"/>
      <c r="AD21" s="2"/>
      <c r="AE21" s="1" t="s">
        <v>1255</v>
      </c>
      <c r="AF21" s="110" t="s">
        <v>1256</v>
      </c>
      <c r="AG21" s="163">
        <v>18825</v>
      </c>
      <c r="AH21" s="4" t="s">
        <v>1262</v>
      </c>
    </row>
    <row r="22" spans="1:34" ht="57.75" hidden="1" customHeight="1" x14ac:dyDescent="0.25">
      <c r="A22" s="25">
        <v>62</v>
      </c>
      <c r="B22" s="124">
        <v>17058296</v>
      </c>
      <c r="C22" s="125" t="s">
        <v>1445</v>
      </c>
      <c r="D22" s="133" t="s">
        <v>1250</v>
      </c>
      <c r="E22" s="126" t="s">
        <v>1446</v>
      </c>
      <c r="F22" s="134" t="s">
        <v>1447</v>
      </c>
      <c r="G22" s="124" t="s">
        <v>54</v>
      </c>
      <c r="H22" s="25" t="s">
        <v>149</v>
      </c>
      <c r="I22" s="25" t="s">
        <v>425</v>
      </c>
      <c r="J22" s="25" t="s">
        <v>151</v>
      </c>
      <c r="K22" s="25"/>
      <c r="L22" s="128"/>
      <c r="M22" s="128"/>
      <c r="N22" s="25" t="s">
        <v>1448</v>
      </c>
      <c r="O22" s="25" t="s">
        <v>1449</v>
      </c>
      <c r="P22" s="25" t="s">
        <v>154</v>
      </c>
      <c r="Q22" s="25" t="s">
        <v>1450</v>
      </c>
      <c r="R22" s="128"/>
      <c r="S22" s="129"/>
      <c r="T22" s="130"/>
      <c r="U22" s="131"/>
      <c r="V22" s="128" t="s">
        <v>36</v>
      </c>
      <c r="W22" s="25" t="s">
        <v>796</v>
      </c>
      <c r="X22" s="129"/>
      <c r="Y22" s="128"/>
      <c r="Z22" s="128"/>
      <c r="AA22" s="128"/>
      <c r="AB22" s="128"/>
      <c r="AC22" s="128"/>
      <c r="AD22" s="128"/>
      <c r="AE22" s="127" t="s">
        <v>1451</v>
      </c>
      <c r="AF22" s="132"/>
      <c r="AG22" s="172">
        <v>6675</v>
      </c>
      <c r="AH22" s="8" t="s">
        <v>1452</v>
      </c>
    </row>
    <row r="23" spans="1:34" ht="57.75" hidden="1" customHeight="1" x14ac:dyDescent="0.25">
      <c r="A23" s="17">
        <v>2</v>
      </c>
      <c r="B23" s="16">
        <v>17058121</v>
      </c>
      <c r="C23" s="103" t="s">
        <v>998</v>
      </c>
      <c r="D23" s="104" t="s">
        <v>67</v>
      </c>
      <c r="E23" s="27"/>
      <c r="F23" s="102" t="s">
        <v>999</v>
      </c>
      <c r="G23" s="16" t="s">
        <v>871</v>
      </c>
      <c r="H23" s="17" t="s">
        <v>55</v>
      </c>
      <c r="I23" s="17" t="s">
        <v>170</v>
      </c>
      <c r="J23" s="17" t="s">
        <v>151</v>
      </c>
      <c r="K23" s="17"/>
      <c r="L23" s="2" t="s">
        <v>42</v>
      </c>
      <c r="M23" s="2"/>
      <c r="N23" s="17" t="s">
        <v>1000</v>
      </c>
      <c r="O23" s="17" t="s">
        <v>941</v>
      </c>
      <c r="P23" s="17" t="s">
        <v>1001</v>
      </c>
      <c r="Q23" s="17" t="s">
        <v>1002</v>
      </c>
      <c r="R23" s="2"/>
      <c r="S23" s="5"/>
      <c r="T23" s="6"/>
      <c r="U23" s="37"/>
      <c r="V23" s="2" t="s">
        <v>36</v>
      </c>
      <c r="W23" s="17" t="s">
        <v>156</v>
      </c>
      <c r="X23" s="5"/>
      <c r="Y23" s="2"/>
      <c r="Z23" s="2"/>
      <c r="AA23" s="2"/>
      <c r="AB23" s="2"/>
      <c r="AC23" s="2"/>
      <c r="AD23" s="2"/>
      <c r="AE23" s="1" t="s">
        <v>1003</v>
      </c>
      <c r="AF23" s="110" t="s">
        <v>1004</v>
      </c>
      <c r="AG23" s="163">
        <v>6675</v>
      </c>
      <c r="AH23" s="178"/>
    </row>
    <row r="24" spans="1:34" ht="57.75" hidden="1" customHeight="1" x14ac:dyDescent="0.25">
      <c r="A24" s="25">
        <v>59</v>
      </c>
      <c r="B24" s="124">
        <v>17058297</v>
      </c>
      <c r="C24" s="125" t="s">
        <v>179</v>
      </c>
      <c r="D24" s="133" t="s">
        <v>1420</v>
      </c>
      <c r="E24" s="126" t="s">
        <v>1421</v>
      </c>
      <c r="F24" s="134" t="s">
        <v>1422</v>
      </c>
      <c r="G24" s="124" t="s">
        <v>447</v>
      </c>
      <c r="H24" s="25" t="s">
        <v>149</v>
      </c>
      <c r="I24" s="25" t="s">
        <v>425</v>
      </c>
      <c r="J24" s="25" t="s">
        <v>151</v>
      </c>
      <c r="K24" s="25"/>
      <c r="L24" s="128" t="s">
        <v>457</v>
      </c>
      <c r="M24" s="128"/>
      <c r="N24" s="25" t="s">
        <v>1423</v>
      </c>
      <c r="O24" s="25" t="s">
        <v>699</v>
      </c>
      <c r="P24" s="25" t="s">
        <v>154</v>
      </c>
      <c r="Q24" s="25" t="s">
        <v>1424</v>
      </c>
      <c r="R24" s="128"/>
      <c r="S24" s="129"/>
      <c r="T24" s="130"/>
      <c r="U24" s="131"/>
      <c r="V24" s="128" t="s">
        <v>119</v>
      </c>
      <c r="W24" s="25" t="s">
        <v>796</v>
      </c>
      <c r="X24" s="129"/>
      <c r="Y24" s="128"/>
      <c r="Z24" s="128"/>
      <c r="AA24" s="128"/>
      <c r="AB24" s="128"/>
      <c r="AC24" s="128"/>
      <c r="AD24" s="128"/>
      <c r="AE24" s="127" t="s">
        <v>1425</v>
      </c>
      <c r="AF24" s="132" t="s">
        <v>1426</v>
      </c>
      <c r="AG24" s="173">
        <v>6675</v>
      </c>
      <c r="AH24" s="8"/>
    </row>
    <row r="25" spans="1:34" ht="57.75" hidden="1" customHeight="1" x14ac:dyDescent="0.25">
      <c r="A25" s="17">
        <v>52</v>
      </c>
      <c r="B25" s="16">
        <v>17058342</v>
      </c>
      <c r="C25" s="103" t="s">
        <v>245</v>
      </c>
      <c r="D25" s="104" t="s">
        <v>1366</v>
      </c>
      <c r="E25" s="27"/>
      <c r="F25" s="35" t="s">
        <v>1367</v>
      </c>
      <c r="G25" s="16" t="s">
        <v>205</v>
      </c>
      <c r="H25" s="17" t="s">
        <v>149</v>
      </c>
      <c r="I25" s="17" t="s">
        <v>170</v>
      </c>
      <c r="J25" s="17" t="s">
        <v>151</v>
      </c>
      <c r="K25" s="17"/>
      <c r="L25" s="2" t="s">
        <v>798</v>
      </c>
      <c r="M25" s="2"/>
      <c r="N25" s="17" t="s">
        <v>1368</v>
      </c>
      <c r="O25" s="17" t="s">
        <v>1094</v>
      </c>
      <c r="P25" s="17" t="s">
        <v>1369</v>
      </c>
      <c r="Q25" s="17" t="s">
        <v>1370</v>
      </c>
      <c r="R25" s="2"/>
      <c r="S25" s="5"/>
      <c r="T25" s="6"/>
      <c r="U25" s="37"/>
      <c r="V25" s="2" t="s">
        <v>36</v>
      </c>
      <c r="W25" s="17" t="s">
        <v>796</v>
      </c>
      <c r="X25" s="5"/>
      <c r="Y25" s="2"/>
      <c r="Z25" s="2"/>
      <c r="AA25" s="2"/>
      <c r="AB25" s="2"/>
      <c r="AC25" s="2"/>
      <c r="AD25" s="2"/>
      <c r="AE25" s="1" t="s">
        <v>1371</v>
      </c>
      <c r="AF25" s="110" t="s">
        <v>1372</v>
      </c>
      <c r="AG25" s="163">
        <v>6675</v>
      </c>
      <c r="AH25" s="4" t="s">
        <v>1404</v>
      </c>
    </row>
    <row r="26" spans="1:34" ht="57.75" hidden="1" customHeight="1" x14ac:dyDescent="0.25">
      <c r="A26" s="17">
        <v>21</v>
      </c>
      <c r="B26" s="16">
        <v>17058345</v>
      </c>
      <c r="C26" s="103" t="s">
        <v>179</v>
      </c>
      <c r="D26" s="104" t="s">
        <v>392</v>
      </c>
      <c r="E26" s="27" t="s">
        <v>832</v>
      </c>
      <c r="F26" s="35" t="s">
        <v>1139</v>
      </c>
      <c r="G26" s="16" t="s">
        <v>205</v>
      </c>
      <c r="H26" s="17" t="s">
        <v>149</v>
      </c>
      <c r="I26" s="17" t="s">
        <v>170</v>
      </c>
      <c r="J26" s="17" t="s">
        <v>151</v>
      </c>
      <c r="K26" s="17"/>
      <c r="L26" s="2" t="s">
        <v>176</v>
      </c>
      <c r="M26" s="2"/>
      <c r="N26" s="17" t="s">
        <v>1140</v>
      </c>
      <c r="O26" s="17" t="s">
        <v>1141</v>
      </c>
      <c r="P26" s="17" t="s">
        <v>220</v>
      </c>
      <c r="Q26" s="17" t="s">
        <v>1142</v>
      </c>
      <c r="R26" s="2"/>
      <c r="S26" s="5"/>
      <c r="T26" s="6"/>
      <c r="U26" s="37"/>
      <c r="V26" s="2" t="s">
        <v>36</v>
      </c>
      <c r="W26" s="17" t="s">
        <v>796</v>
      </c>
      <c r="X26" s="5"/>
      <c r="Y26" s="2"/>
      <c r="Z26" s="2"/>
      <c r="AA26" s="2"/>
      <c r="AB26" s="2"/>
      <c r="AC26" s="2"/>
      <c r="AD26" s="2"/>
      <c r="AE26" s="1" t="s">
        <v>1143</v>
      </c>
      <c r="AF26" s="110" t="s">
        <v>1144</v>
      </c>
      <c r="AG26" s="163">
        <v>6675</v>
      </c>
    </row>
    <row r="27" spans="1:34" ht="57.75" hidden="1" customHeight="1" x14ac:dyDescent="0.25">
      <c r="A27" s="17">
        <v>25</v>
      </c>
      <c r="B27" s="16">
        <v>17058355</v>
      </c>
      <c r="C27" s="103" t="s">
        <v>1167</v>
      </c>
      <c r="D27" s="104" t="s">
        <v>706</v>
      </c>
      <c r="E27" s="27" t="s">
        <v>1168</v>
      </c>
      <c r="F27" s="35" t="s">
        <v>1169</v>
      </c>
      <c r="G27" s="16" t="s">
        <v>169</v>
      </c>
      <c r="H27" s="17" t="s">
        <v>55</v>
      </c>
      <c r="I27" s="17" t="s">
        <v>170</v>
      </c>
      <c r="J27" s="17" t="s">
        <v>151</v>
      </c>
      <c r="K27" s="17"/>
      <c r="L27" s="2" t="s">
        <v>798</v>
      </c>
      <c r="M27" s="2"/>
      <c r="N27" s="17" t="s">
        <v>1170</v>
      </c>
      <c r="O27" s="17" t="s">
        <v>1171</v>
      </c>
      <c r="P27" s="17" t="s">
        <v>220</v>
      </c>
      <c r="Q27" s="17" t="s">
        <v>1172</v>
      </c>
      <c r="R27" s="2"/>
      <c r="S27" s="5"/>
      <c r="T27" s="6"/>
      <c r="U27" s="37"/>
      <c r="V27" s="2" t="s">
        <v>36</v>
      </c>
      <c r="W27" s="17" t="s">
        <v>796</v>
      </c>
      <c r="X27" s="5"/>
      <c r="Y27" s="2"/>
      <c r="Z27" s="2"/>
      <c r="AA27" s="2"/>
      <c r="AB27" s="2"/>
      <c r="AC27" s="2"/>
      <c r="AD27" s="2"/>
      <c r="AE27" s="1" t="s">
        <v>1173</v>
      </c>
      <c r="AF27" s="110" t="s">
        <v>1174</v>
      </c>
      <c r="AG27" s="163">
        <v>6675</v>
      </c>
    </row>
    <row r="28" spans="1:34" ht="57.75" hidden="1" customHeight="1" x14ac:dyDescent="0.25">
      <c r="A28" s="17">
        <v>5</v>
      </c>
      <c r="B28" s="16">
        <v>17058129</v>
      </c>
      <c r="C28" s="103" t="s">
        <v>1020</v>
      </c>
      <c r="D28" s="104" t="s">
        <v>1021</v>
      </c>
      <c r="E28" s="27"/>
      <c r="F28" s="35" t="s">
        <v>1022</v>
      </c>
      <c r="G28" s="16" t="s">
        <v>1023</v>
      </c>
      <c r="H28" s="17" t="s">
        <v>149</v>
      </c>
      <c r="I28" s="17" t="s">
        <v>170</v>
      </c>
      <c r="J28" s="17" t="s">
        <v>151</v>
      </c>
      <c r="K28" s="17"/>
      <c r="L28" s="2"/>
      <c r="M28" s="2"/>
      <c r="N28" s="17" t="s">
        <v>1024</v>
      </c>
      <c r="O28" s="17" t="s">
        <v>939</v>
      </c>
      <c r="P28" s="17" t="s">
        <v>1051</v>
      </c>
      <c r="Q28" s="17" t="s">
        <v>1025</v>
      </c>
      <c r="R28" s="2"/>
      <c r="S28" s="5"/>
      <c r="T28" s="6"/>
      <c r="U28" s="37"/>
      <c r="V28" s="2" t="s">
        <v>36</v>
      </c>
      <c r="W28" s="17" t="s">
        <v>156</v>
      </c>
      <c r="X28" s="5"/>
      <c r="Y28" s="2"/>
      <c r="Z28" s="2"/>
      <c r="AA28" s="2"/>
      <c r="AB28" s="2"/>
      <c r="AC28" s="2"/>
      <c r="AD28" s="2"/>
      <c r="AE28" s="1" t="s">
        <v>1026</v>
      </c>
      <c r="AF28" s="110" t="s">
        <v>1027</v>
      </c>
      <c r="AG28" s="163">
        <v>6675</v>
      </c>
    </row>
    <row r="29" spans="1:34" ht="57.75" customHeight="1" x14ac:dyDescent="0.25">
      <c r="A29" s="25">
        <v>58</v>
      </c>
      <c r="B29" s="171" t="s">
        <v>1419</v>
      </c>
      <c r="C29" s="125" t="s">
        <v>789</v>
      </c>
      <c r="D29" s="133" t="s">
        <v>1412</v>
      </c>
      <c r="E29" s="126"/>
      <c r="F29" s="134" t="s">
        <v>1413</v>
      </c>
      <c r="G29" s="124" t="s">
        <v>205</v>
      </c>
      <c r="H29" s="25" t="s">
        <v>55</v>
      </c>
      <c r="I29" s="25" t="s">
        <v>206</v>
      </c>
      <c r="J29" s="25" t="s">
        <v>1126</v>
      </c>
      <c r="K29" s="25"/>
      <c r="L29" s="128" t="s">
        <v>75</v>
      </c>
      <c r="M29" s="128"/>
      <c r="N29" s="25" t="s">
        <v>1414</v>
      </c>
      <c r="O29" s="25" t="s">
        <v>628</v>
      </c>
      <c r="P29" s="25" t="s">
        <v>154</v>
      </c>
      <c r="Q29" s="25" t="s">
        <v>1415</v>
      </c>
      <c r="R29" s="128"/>
      <c r="S29" s="129"/>
      <c r="T29" s="130"/>
      <c r="U29" s="131"/>
      <c r="V29" s="128" t="s">
        <v>36</v>
      </c>
      <c r="W29" s="25" t="s">
        <v>1166</v>
      </c>
      <c r="X29" s="129"/>
      <c r="Y29" s="128"/>
      <c r="Z29" s="128"/>
      <c r="AA29" s="128"/>
      <c r="AB29" s="128"/>
      <c r="AC29" s="128"/>
      <c r="AD29" s="128"/>
      <c r="AE29" s="127" t="s">
        <v>1416</v>
      </c>
      <c r="AF29" s="132" t="s">
        <v>1417</v>
      </c>
      <c r="AG29" s="172"/>
      <c r="AH29" s="8"/>
    </row>
    <row r="30" spans="1:34" ht="57.75" customHeight="1" x14ac:dyDescent="0.25">
      <c r="A30" s="25">
        <v>57</v>
      </c>
      <c r="B30" s="171" t="s">
        <v>1418</v>
      </c>
      <c r="C30" s="125" t="s">
        <v>1405</v>
      </c>
      <c r="D30" s="133" t="s">
        <v>1406</v>
      </c>
      <c r="E30" s="126"/>
      <c r="F30" s="134" t="s">
        <v>1407</v>
      </c>
      <c r="G30" s="124" t="s">
        <v>468</v>
      </c>
      <c r="H30" s="25" t="s">
        <v>55</v>
      </c>
      <c r="I30" s="25" t="s">
        <v>206</v>
      </c>
      <c r="J30" s="25" t="s">
        <v>1126</v>
      </c>
      <c r="K30" s="25"/>
      <c r="L30" s="128" t="s">
        <v>75</v>
      </c>
      <c r="M30" s="128"/>
      <c r="N30" s="25" t="s">
        <v>1408</v>
      </c>
      <c r="O30" s="25" t="s">
        <v>628</v>
      </c>
      <c r="P30" s="25" t="s">
        <v>154</v>
      </c>
      <c r="Q30" s="25" t="s">
        <v>1409</v>
      </c>
      <c r="R30" s="128"/>
      <c r="S30" s="129"/>
      <c r="T30" s="130"/>
      <c r="U30" s="131"/>
      <c r="V30" s="128" t="s">
        <v>36</v>
      </c>
      <c r="W30" s="25" t="s">
        <v>1166</v>
      </c>
      <c r="X30" s="129"/>
      <c r="Y30" s="128"/>
      <c r="Z30" s="128"/>
      <c r="AA30" s="128"/>
      <c r="AB30" s="128"/>
      <c r="AC30" s="128"/>
      <c r="AD30" s="128"/>
      <c r="AE30" s="127" t="s">
        <v>1410</v>
      </c>
      <c r="AF30" s="132" t="s">
        <v>1411</v>
      </c>
      <c r="AG30" s="172"/>
      <c r="AH30" s="8"/>
    </row>
    <row r="31" spans="1:34" ht="57.75" customHeight="1" x14ac:dyDescent="0.25">
      <c r="A31" s="17">
        <v>44</v>
      </c>
      <c r="B31" s="16">
        <v>17058453</v>
      </c>
      <c r="C31" s="103" t="s">
        <v>1306</v>
      </c>
      <c r="D31" s="104" t="s">
        <v>1307</v>
      </c>
      <c r="E31" s="27" t="s">
        <v>1308</v>
      </c>
      <c r="F31" s="35" t="s">
        <v>1309</v>
      </c>
      <c r="G31" s="16" t="s">
        <v>572</v>
      </c>
      <c r="H31" s="17" t="s">
        <v>149</v>
      </c>
      <c r="I31" s="17" t="s">
        <v>206</v>
      </c>
      <c r="J31" s="17" t="s">
        <v>151</v>
      </c>
      <c r="K31" s="17"/>
      <c r="L31" s="2" t="s">
        <v>1165</v>
      </c>
      <c r="M31" s="2"/>
      <c r="N31" s="17" t="s">
        <v>1310</v>
      </c>
      <c r="O31" s="17" t="s">
        <v>1311</v>
      </c>
      <c r="P31" s="17" t="s">
        <v>1312</v>
      </c>
      <c r="Q31" s="17" t="s">
        <v>1313</v>
      </c>
      <c r="R31" s="2"/>
      <c r="S31" s="5"/>
      <c r="T31" s="6"/>
      <c r="U31" s="37"/>
      <c r="V31" s="2" t="s">
        <v>36</v>
      </c>
      <c r="W31" s="17" t="s">
        <v>796</v>
      </c>
      <c r="X31" s="5"/>
      <c r="Y31" s="2"/>
      <c r="Z31" s="2"/>
      <c r="AA31" s="2"/>
      <c r="AB31" s="2"/>
      <c r="AC31" s="2"/>
      <c r="AD31" s="2"/>
      <c r="AE31" s="1" t="s">
        <v>1314</v>
      </c>
      <c r="AF31" s="110" t="s">
        <v>1315</v>
      </c>
      <c r="AG31" s="163">
        <v>6675</v>
      </c>
    </row>
    <row r="32" spans="1:34" ht="57.75" hidden="1" customHeight="1" x14ac:dyDescent="0.25">
      <c r="A32" s="17">
        <v>30</v>
      </c>
      <c r="B32" s="16">
        <v>16055116</v>
      </c>
      <c r="C32" s="103" t="s">
        <v>1206</v>
      </c>
      <c r="D32" s="104" t="s">
        <v>117</v>
      </c>
      <c r="E32" s="27" t="s">
        <v>1207</v>
      </c>
      <c r="F32" s="35" t="s">
        <v>1208</v>
      </c>
      <c r="G32" s="16" t="s">
        <v>567</v>
      </c>
      <c r="H32" s="17" t="s">
        <v>55</v>
      </c>
      <c r="I32" s="17" t="s">
        <v>56</v>
      </c>
      <c r="J32" s="17" t="s">
        <v>57</v>
      </c>
      <c r="K32" s="17"/>
      <c r="L32" s="2" t="s">
        <v>42</v>
      </c>
      <c r="M32" s="2"/>
      <c r="N32" s="17" t="s">
        <v>1209</v>
      </c>
      <c r="O32" s="17" t="s">
        <v>542</v>
      </c>
      <c r="P32" s="17" t="s">
        <v>61</v>
      </c>
      <c r="Q32" s="17" t="s">
        <v>1210</v>
      </c>
      <c r="R32" s="2" t="e">
        <v>#N/A</v>
      </c>
      <c r="S32" s="5"/>
      <c r="T32" s="6" t="e">
        <v>#N/A</v>
      </c>
      <c r="U32" s="37" t="e">
        <v>#N/A</v>
      </c>
      <c r="V32" s="2" t="s">
        <v>36</v>
      </c>
      <c r="W32" s="17" t="s">
        <v>63</v>
      </c>
      <c r="X32" s="5"/>
      <c r="Y32" s="2"/>
      <c r="Z32" s="2"/>
      <c r="AA32" s="2"/>
      <c r="AB32" s="2"/>
      <c r="AC32" s="2"/>
      <c r="AD32" s="2"/>
      <c r="AE32" s="1" t="s">
        <v>1211</v>
      </c>
      <c r="AF32" s="110" t="s">
        <v>1212</v>
      </c>
      <c r="AG32" s="163">
        <v>18825</v>
      </c>
    </row>
    <row r="33" spans="1:34" ht="57.75" customHeight="1" x14ac:dyDescent="0.25">
      <c r="A33" s="25">
        <v>63</v>
      </c>
      <c r="B33" s="124">
        <v>17058888</v>
      </c>
      <c r="C33" s="125" t="s">
        <v>1453</v>
      </c>
      <c r="D33" s="133" t="s">
        <v>117</v>
      </c>
      <c r="E33" s="126"/>
      <c r="F33" s="174">
        <v>34058</v>
      </c>
      <c r="G33" s="124"/>
      <c r="H33" s="25"/>
      <c r="I33" s="25" t="s">
        <v>206</v>
      </c>
      <c r="J33" s="25" t="s">
        <v>151</v>
      </c>
      <c r="K33" s="25"/>
      <c r="L33" s="128" t="s">
        <v>1457</v>
      </c>
      <c r="M33" s="128"/>
      <c r="N33" s="175" t="s">
        <v>1454</v>
      </c>
      <c r="O33" s="175" t="s">
        <v>1455</v>
      </c>
      <c r="P33" s="175" t="s">
        <v>61</v>
      </c>
      <c r="Q33" s="176" t="s">
        <v>1456</v>
      </c>
      <c r="R33" s="128"/>
      <c r="S33" s="129"/>
      <c r="T33" s="130"/>
      <c r="U33" s="131"/>
      <c r="V33" s="128" t="s">
        <v>1442</v>
      </c>
      <c r="W33" s="25"/>
      <c r="X33" s="129"/>
      <c r="Y33" s="128"/>
      <c r="Z33" s="128"/>
      <c r="AA33" s="128"/>
      <c r="AB33" s="128"/>
      <c r="AC33" s="128"/>
      <c r="AD33" s="128"/>
      <c r="AE33" s="127"/>
      <c r="AF33" s="132"/>
      <c r="AG33" s="172"/>
      <c r="AH33" s="8"/>
    </row>
    <row r="34" spans="1:34" ht="57.75" hidden="1" customHeight="1" x14ac:dyDescent="0.25">
      <c r="A34" s="17">
        <v>31</v>
      </c>
      <c r="B34" s="16">
        <v>17058365</v>
      </c>
      <c r="C34" s="103" t="s">
        <v>1213</v>
      </c>
      <c r="D34" s="104" t="s">
        <v>117</v>
      </c>
      <c r="E34" s="27" t="s">
        <v>1214</v>
      </c>
      <c r="F34" s="35" t="s">
        <v>1215</v>
      </c>
      <c r="G34" s="16" t="s">
        <v>576</v>
      </c>
      <c r="H34" s="17" t="s">
        <v>149</v>
      </c>
      <c r="I34" s="17" t="s">
        <v>170</v>
      </c>
      <c r="J34" s="17" t="s">
        <v>151</v>
      </c>
      <c r="K34" s="17"/>
      <c r="L34" s="2" t="s">
        <v>798</v>
      </c>
      <c r="M34" s="2"/>
      <c r="N34" s="17" t="s">
        <v>1216</v>
      </c>
      <c r="O34" s="17" t="s">
        <v>1217</v>
      </c>
      <c r="P34" s="17" t="s">
        <v>815</v>
      </c>
      <c r="Q34" s="17" t="s">
        <v>1218</v>
      </c>
      <c r="R34" s="2"/>
      <c r="S34" s="5"/>
      <c r="T34" s="6"/>
      <c r="U34" s="37"/>
      <c r="V34" s="2" t="s">
        <v>36</v>
      </c>
      <c r="W34" s="17" t="s">
        <v>796</v>
      </c>
      <c r="X34" s="5"/>
      <c r="Y34" s="2"/>
      <c r="Z34" s="2"/>
      <c r="AA34" s="2"/>
      <c r="AB34" s="2"/>
      <c r="AC34" s="2"/>
      <c r="AD34" s="2"/>
      <c r="AE34" s="1" t="s">
        <v>1219</v>
      </c>
      <c r="AF34" s="110" t="s">
        <v>1220</v>
      </c>
      <c r="AG34" s="163">
        <v>6675</v>
      </c>
      <c r="AH34" s="4" t="s">
        <v>1221</v>
      </c>
    </row>
    <row r="35" spans="1:34" ht="57.75" hidden="1" customHeight="1" x14ac:dyDescent="0.25">
      <c r="A35" s="17">
        <v>8</v>
      </c>
      <c r="B35" s="16">
        <v>17058131</v>
      </c>
      <c r="C35" s="103" t="s">
        <v>1040</v>
      </c>
      <c r="D35" s="104" t="s">
        <v>161</v>
      </c>
      <c r="E35" s="27"/>
      <c r="F35" s="35" t="s">
        <v>870</v>
      </c>
      <c r="G35" s="16" t="s">
        <v>205</v>
      </c>
      <c r="H35" s="17" t="s">
        <v>55</v>
      </c>
      <c r="I35" s="17" t="s">
        <v>170</v>
      </c>
      <c r="J35" s="17" t="s">
        <v>151</v>
      </c>
      <c r="K35" s="17"/>
      <c r="L35" s="2" t="s">
        <v>42</v>
      </c>
      <c r="M35" s="2"/>
      <c r="N35" s="17" t="s">
        <v>1041</v>
      </c>
      <c r="O35" s="17" t="s">
        <v>872</v>
      </c>
      <c r="P35" s="17" t="s">
        <v>154</v>
      </c>
      <c r="Q35" s="17" t="s">
        <v>1042</v>
      </c>
      <c r="R35" s="2"/>
      <c r="S35" s="5"/>
      <c r="T35" s="6"/>
      <c r="U35" s="37"/>
      <c r="V35" s="2" t="s">
        <v>36</v>
      </c>
      <c r="W35" s="17" t="s">
        <v>156</v>
      </c>
      <c r="X35" s="5"/>
      <c r="Y35" s="2"/>
      <c r="Z35" s="2"/>
      <c r="AA35" s="2"/>
      <c r="AB35" s="2"/>
      <c r="AC35" s="2"/>
      <c r="AD35" s="2"/>
      <c r="AE35" s="1" t="s">
        <v>1047</v>
      </c>
      <c r="AF35" s="110" t="s">
        <v>1048</v>
      </c>
      <c r="AG35" s="163">
        <v>6675</v>
      </c>
      <c r="AH35" s="4" t="s">
        <v>1402</v>
      </c>
    </row>
    <row r="36" spans="1:34" ht="57.75" hidden="1" customHeight="1" x14ac:dyDescent="0.25">
      <c r="A36" s="17">
        <v>26</v>
      </c>
      <c r="B36" s="16">
        <v>17058375</v>
      </c>
      <c r="C36" s="103" t="s">
        <v>1175</v>
      </c>
      <c r="D36" s="104" t="s">
        <v>55</v>
      </c>
      <c r="E36" s="27" t="s">
        <v>1177</v>
      </c>
      <c r="F36" s="35" t="s">
        <v>1176</v>
      </c>
      <c r="G36" s="16" t="s">
        <v>1178</v>
      </c>
      <c r="H36" s="17" t="s">
        <v>55</v>
      </c>
      <c r="I36" s="17" t="s">
        <v>170</v>
      </c>
      <c r="J36" s="17" t="s">
        <v>151</v>
      </c>
      <c r="K36" s="17"/>
      <c r="L36" s="2" t="s">
        <v>798</v>
      </c>
      <c r="M36" s="2"/>
      <c r="N36" s="17" t="s">
        <v>1179</v>
      </c>
      <c r="O36" s="17" t="s">
        <v>1180</v>
      </c>
      <c r="P36" s="17" t="s">
        <v>220</v>
      </c>
      <c r="Q36" s="17" t="s">
        <v>1181</v>
      </c>
      <c r="R36" s="2"/>
      <c r="S36" s="5"/>
      <c r="T36" s="6"/>
      <c r="U36" s="37"/>
      <c r="V36" s="2" t="s">
        <v>36</v>
      </c>
      <c r="W36" s="17" t="s">
        <v>796</v>
      </c>
      <c r="X36" s="5"/>
      <c r="Y36" s="2"/>
      <c r="Z36" s="2"/>
      <c r="AA36" s="2"/>
      <c r="AB36" s="2"/>
      <c r="AC36" s="2"/>
      <c r="AD36" s="2"/>
      <c r="AE36" s="1" t="s">
        <v>1182</v>
      </c>
      <c r="AF36" s="110" t="s">
        <v>1183</v>
      </c>
      <c r="AG36" s="163">
        <v>6675</v>
      </c>
    </row>
    <row r="37" spans="1:34" ht="57.75" hidden="1" customHeight="1" x14ac:dyDescent="0.25">
      <c r="A37" s="17">
        <v>41</v>
      </c>
      <c r="B37" s="16">
        <v>16055377</v>
      </c>
      <c r="C37" s="103" t="s">
        <v>1285</v>
      </c>
      <c r="D37" s="104" t="s">
        <v>55</v>
      </c>
      <c r="E37" s="27" t="s">
        <v>1286</v>
      </c>
      <c r="F37" s="35" t="s">
        <v>1287</v>
      </c>
      <c r="G37" s="16" t="s">
        <v>148</v>
      </c>
      <c r="H37" s="17" t="s">
        <v>55</v>
      </c>
      <c r="I37" s="17" t="s">
        <v>170</v>
      </c>
      <c r="J37" s="17" t="s">
        <v>57</v>
      </c>
      <c r="K37" s="17" t="s">
        <v>58</v>
      </c>
      <c r="L37" s="2"/>
      <c r="M37" s="2"/>
      <c r="N37" s="17" t="s">
        <v>1288</v>
      </c>
      <c r="O37" s="17" t="s">
        <v>831</v>
      </c>
      <c r="P37" s="17" t="s">
        <v>815</v>
      </c>
      <c r="Q37" s="17" t="s">
        <v>1289</v>
      </c>
      <c r="R37" s="2" t="e">
        <v>#N/A</v>
      </c>
      <c r="S37" s="5"/>
      <c r="T37" s="6" t="e">
        <v>#N/A</v>
      </c>
      <c r="U37" s="37" t="e">
        <v>#N/A</v>
      </c>
      <c r="V37" s="2" t="s">
        <v>36</v>
      </c>
      <c r="W37" s="17" t="s">
        <v>175</v>
      </c>
      <c r="X37" s="5"/>
      <c r="Y37" s="2"/>
      <c r="Z37" s="2"/>
      <c r="AA37" s="2"/>
      <c r="AB37" s="2"/>
      <c r="AC37" s="2"/>
      <c r="AD37" s="2"/>
      <c r="AE37" s="1" t="s">
        <v>1290</v>
      </c>
      <c r="AF37" s="110" t="s">
        <v>1291</v>
      </c>
      <c r="AG37" s="163">
        <v>18825</v>
      </c>
    </row>
    <row r="38" spans="1:34" ht="57.75" hidden="1" customHeight="1" x14ac:dyDescent="0.25">
      <c r="A38" s="17">
        <v>39</v>
      </c>
      <c r="B38" s="16">
        <v>17058264</v>
      </c>
      <c r="C38" s="103" t="s">
        <v>1271</v>
      </c>
      <c r="D38" s="104" t="s">
        <v>282</v>
      </c>
      <c r="E38" s="27" t="s">
        <v>1272</v>
      </c>
      <c r="F38" s="35" t="s">
        <v>1273</v>
      </c>
      <c r="G38" s="16" t="s">
        <v>576</v>
      </c>
      <c r="H38" s="17" t="s">
        <v>149</v>
      </c>
      <c r="I38" s="17" t="s">
        <v>150</v>
      </c>
      <c r="J38" s="17" t="s">
        <v>151</v>
      </c>
      <c r="K38" s="17"/>
      <c r="L38" s="2" t="s">
        <v>325</v>
      </c>
      <c r="M38" s="2"/>
      <c r="N38" s="17" t="s">
        <v>1274</v>
      </c>
      <c r="O38" s="17" t="s">
        <v>533</v>
      </c>
      <c r="P38" s="17" t="s">
        <v>154</v>
      </c>
      <c r="Q38" s="17" t="s">
        <v>1275</v>
      </c>
      <c r="R38" s="2"/>
      <c r="S38" s="5"/>
      <c r="T38" s="6"/>
      <c r="U38" s="37"/>
      <c r="V38" s="2" t="s">
        <v>36</v>
      </c>
      <c r="W38" s="17" t="s">
        <v>796</v>
      </c>
      <c r="X38" s="5"/>
      <c r="Y38" s="2"/>
      <c r="Z38" s="2"/>
      <c r="AA38" s="2"/>
      <c r="AB38" s="2"/>
      <c r="AC38" s="2"/>
      <c r="AD38" s="2"/>
      <c r="AE38" s="1" t="s">
        <v>1276</v>
      </c>
      <c r="AF38" s="110" t="s">
        <v>1277</v>
      </c>
      <c r="AG38" s="163" t="s">
        <v>1164</v>
      </c>
      <c r="AH38" s="4" t="s">
        <v>1316</v>
      </c>
    </row>
    <row r="39" spans="1:34" ht="57.75" hidden="1" customHeight="1" x14ac:dyDescent="0.25">
      <c r="A39" s="17">
        <v>13</v>
      </c>
      <c r="B39" s="16">
        <v>17058139</v>
      </c>
      <c r="C39" s="103" t="s">
        <v>1075</v>
      </c>
      <c r="D39" s="104" t="s">
        <v>1076</v>
      </c>
      <c r="E39" s="27"/>
      <c r="F39" s="35" t="s">
        <v>1077</v>
      </c>
      <c r="G39" s="16" t="s">
        <v>169</v>
      </c>
      <c r="H39" s="17" t="s">
        <v>55</v>
      </c>
      <c r="I39" s="17" t="s">
        <v>170</v>
      </c>
      <c r="J39" s="17" t="s">
        <v>151</v>
      </c>
      <c r="K39" s="17"/>
      <c r="L39" s="2"/>
      <c r="M39" s="2"/>
      <c r="N39" s="17" t="s">
        <v>1078</v>
      </c>
      <c r="O39" s="17" t="s">
        <v>667</v>
      </c>
      <c r="P39" s="17" t="s">
        <v>154</v>
      </c>
      <c r="Q39" s="17" t="s">
        <v>1079</v>
      </c>
      <c r="R39" s="2"/>
      <c r="S39" s="2"/>
      <c r="T39" s="6"/>
      <c r="U39" s="37"/>
      <c r="V39" s="2" t="s">
        <v>36</v>
      </c>
      <c r="W39" s="17" t="s">
        <v>156</v>
      </c>
      <c r="X39" s="5"/>
      <c r="Y39" s="2"/>
      <c r="Z39" s="2"/>
      <c r="AA39" s="2"/>
      <c r="AB39" s="2"/>
      <c r="AC39" s="2"/>
      <c r="AD39" s="2"/>
      <c r="AE39" s="1" t="s">
        <v>1080</v>
      </c>
      <c r="AF39" s="110" t="s">
        <v>1081</v>
      </c>
      <c r="AG39" s="163">
        <v>6675</v>
      </c>
    </row>
    <row r="40" spans="1:34" ht="57.75" hidden="1" customHeight="1" x14ac:dyDescent="0.25">
      <c r="A40" s="17">
        <v>33</v>
      </c>
      <c r="B40" s="16">
        <v>16055271</v>
      </c>
      <c r="C40" s="103" t="s">
        <v>1228</v>
      </c>
      <c r="D40" s="104" t="s">
        <v>1229</v>
      </c>
      <c r="E40" s="27" t="s">
        <v>1230</v>
      </c>
      <c r="F40" s="35" t="s">
        <v>1231</v>
      </c>
      <c r="G40" s="16" t="s">
        <v>205</v>
      </c>
      <c r="H40" s="17" t="s">
        <v>55</v>
      </c>
      <c r="I40" s="17" t="s">
        <v>150</v>
      </c>
      <c r="J40" s="17" t="s">
        <v>57</v>
      </c>
      <c r="K40" s="17" t="s">
        <v>321</v>
      </c>
      <c r="L40" s="2"/>
      <c r="M40" s="2"/>
      <c r="N40" s="17" t="s">
        <v>1232</v>
      </c>
      <c r="O40" s="17" t="s">
        <v>874</v>
      </c>
      <c r="P40" s="17" t="s">
        <v>1051</v>
      </c>
      <c r="Q40" s="17" t="s">
        <v>1233</v>
      </c>
      <c r="R40" s="2" t="e">
        <v>#N/A</v>
      </c>
      <c r="S40" s="5"/>
      <c r="T40" s="6" t="e">
        <v>#N/A</v>
      </c>
      <c r="U40" s="37" t="e">
        <v>#N/A</v>
      </c>
      <c r="V40" s="2" t="s">
        <v>36</v>
      </c>
      <c r="W40" s="17" t="s">
        <v>175</v>
      </c>
      <c r="X40" s="5"/>
      <c r="Y40" s="2"/>
      <c r="Z40" s="2"/>
      <c r="AA40" s="2"/>
      <c r="AB40" s="2"/>
      <c r="AC40" s="2"/>
      <c r="AD40" s="2"/>
      <c r="AE40" s="1" t="s">
        <v>1234</v>
      </c>
      <c r="AF40" s="110" t="s">
        <v>1235</v>
      </c>
      <c r="AG40" s="163">
        <f>6075+12750</f>
        <v>18825</v>
      </c>
    </row>
    <row r="41" spans="1:34" ht="57.75" customHeight="1" x14ac:dyDescent="0.25">
      <c r="A41" s="17">
        <v>28</v>
      </c>
      <c r="B41" s="16">
        <v>17058461</v>
      </c>
      <c r="C41" s="103" t="s">
        <v>1191</v>
      </c>
      <c r="D41" s="104" t="s">
        <v>1192</v>
      </c>
      <c r="E41" s="27" t="s">
        <v>1193</v>
      </c>
      <c r="F41" s="35" t="s">
        <v>1194</v>
      </c>
      <c r="G41" s="16" t="s">
        <v>169</v>
      </c>
      <c r="H41" s="17" t="s">
        <v>149</v>
      </c>
      <c r="I41" s="17" t="s">
        <v>206</v>
      </c>
      <c r="J41" s="17" t="s">
        <v>151</v>
      </c>
      <c r="K41" s="17"/>
      <c r="L41" s="2" t="s">
        <v>1165</v>
      </c>
      <c r="M41" s="2"/>
      <c r="N41" s="17" t="s">
        <v>1195</v>
      </c>
      <c r="O41" s="17" t="s">
        <v>759</v>
      </c>
      <c r="P41" s="17" t="s">
        <v>61</v>
      </c>
      <c r="Q41" s="17" t="s">
        <v>1196</v>
      </c>
      <c r="R41" s="2"/>
      <c r="S41" s="5"/>
      <c r="T41" s="6"/>
      <c r="U41" s="37"/>
      <c r="V41" s="2" t="s">
        <v>36</v>
      </c>
      <c r="W41" s="17" t="s">
        <v>796</v>
      </c>
      <c r="X41" s="5"/>
      <c r="Y41" s="2"/>
      <c r="Z41" s="2"/>
      <c r="AA41" s="2"/>
      <c r="AB41" s="2"/>
      <c r="AC41" s="2"/>
      <c r="AD41" s="2"/>
      <c r="AE41" s="1" t="s">
        <v>1197</v>
      </c>
      <c r="AF41" s="110" t="s">
        <v>1198</v>
      </c>
      <c r="AG41" s="163">
        <v>6675</v>
      </c>
    </row>
    <row r="42" spans="1:34" ht="57.75" hidden="1" customHeight="1" x14ac:dyDescent="0.25">
      <c r="A42" s="17">
        <v>29</v>
      </c>
      <c r="B42" s="16">
        <v>17058391</v>
      </c>
      <c r="C42" s="103" t="s">
        <v>1199</v>
      </c>
      <c r="D42" s="104" t="s">
        <v>184</v>
      </c>
      <c r="E42" s="27" t="s">
        <v>1200</v>
      </c>
      <c r="F42" s="35" t="s">
        <v>1201</v>
      </c>
      <c r="G42" s="16" t="s">
        <v>54</v>
      </c>
      <c r="H42" s="17" t="s">
        <v>149</v>
      </c>
      <c r="I42" s="17" t="s">
        <v>170</v>
      </c>
      <c r="J42" s="17" t="s">
        <v>151</v>
      </c>
      <c r="K42" s="17"/>
      <c r="L42" s="2" t="s">
        <v>798</v>
      </c>
      <c r="M42" s="2"/>
      <c r="N42" s="17" t="s">
        <v>1202</v>
      </c>
      <c r="O42" s="17" t="s">
        <v>1010</v>
      </c>
      <c r="P42" s="17" t="s">
        <v>873</v>
      </c>
      <c r="Q42" s="17" t="s">
        <v>1203</v>
      </c>
      <c r="R42" s="2"/>
      <c r="S42" s="5"/>
      <c r="T42" s="6"/>
      <c r="U42" s="37"/>
      <c r="V42" s="2" t="s">
        <v>36</v>
      </c>
      <c r="W42" s="17" t="s">
        <v>796</v>
      </c>
      <c r="X42" s="5"/>
      <c r="Y42" s="2"/>
      <c r="Z42" s="2"/>
      <c r="AA42" s="2"/>
      <c r="AB42" s="2"/>
      <c r="AC42" s="2"/>
      <c r="AD42" s="2"/>
      <c r="AE42" s="1" t="s">
        <v>1204</v>
      </c>
      <c r="AF42" s="110" t="s">
        <v>1205</v>
      </c>
      <c r="AG42" s="163">
        <v>6675</v>
      </c>
    </row>
    <row r="43" spans="1:34" ht="57.75" hidden="1" customHeight="1" x14ac:dyDescent="0.25">
      <c r="A43" s="17">
        <v>50</v>
      </c>
      <c r="B43" s="16">
        <v>18057118</v>
      </c>
      <c r="C43" s="103" t="s">
        <v>39</v>
      </c>
      <c r="D43" s="104" t="s">
        <v>184</v>
      </c>
      <c r="E43" s="27"/>
      <c r="F43" s="35" t="s">
        <v>1354</v>
      </c>
      <c r="G43" s="16" t="s">
        <v>169</v>
      </c>
      <c r="H43" s="17" t="s">
        <v>55</v>
      </c>
      <c r="I43" s="17" t="s">
        <v>170</v>
      </c>
      <c r="J43" s="17" t="s">
        <v>1126</v>
      </c>
      <c r="K43" s="17"/>
      <c r="L43" s="2" t="s">
        <v>42</v>
      </c>
      <c r="M43" s="2"/>
      <c r="N43" s="17" t="s">
        <v>1355</v>
      </c>
      <c r="O43" s="17" t="s">
        <v>1356</v>
      </c>
      <c r="P43" s="17" t="s">
        <v>232</v>
      </c>
      <c r="Q43" s="17" t="s">
        <v>1357</v>
      </c>
      <c r="R43" s="2"/>
      <c r="S43" s="5"/>
      <c r="T43" s="6"/>
      <c r="U43" s="37"/>
      <c r="V43" s="2" t="s">
        <v>36</v>
      </c>
      <c r="W43" s="17" t="s">
        <v>1166</v>
      </c>
      <c r="X43" s="5"/>
      <c r="Y43" s="2"/>
      <c r="Z43" s="2"/>
      <c r="AA43" s="2"/>
      <c r="AB43" s="2"/>
      <c r="AC43" s="2"/>
      <c r="AD43" s="2"/>
      <c r="AE43" s="1" t="s">
        <v>1358</v>
      </c>
      <c r="AF43" s="110" t="s">
        <v>1359</v>
      </c>
      <c r="AG43" s="163"/>
    </row>
    <row r="44" spans="1:34" ht="57.75" hidden="1" customHeight="1" x14ac:dyDescent="0.25">
      <c r="A44" s="17">
        <v>56</v>
      </c>
      <c r="B44" s="16">
        <v>17058300</v>
      </c>
      <c r="C44" s="103" t="s">
        <v>1394</v>
      </c>
      <c r="D44" s="104" t="s">
        <v>184</v>
      </c>
      <c r="E44" s="27" t="s">
        <v>1395</v>
      </c>
      <c r="F44" s="35" t="s">
        <v>1396</v>
      </c>
      <c r="G44" s="16" t="s">
        <v>472</v>
      </c>
      <c r="H44" s="17" t="s">
        <v>55</v>
      </c>
      <c r="I44" s="17" t="s">
        <v>425</v>
      </c>
      <c r="J44" s="17" t="s">
        <v>151</v>
      </c>
      <c r="K44" s="17"/>
      <c r="L44" s="2" t="s">
        <v>457</v>
      </c>
      <c r="M44" s="2"/>
      <c r="N44" s="17" t="s">
        <v>1397</v>
      </c>
      <c r="O44" s="17" t="s">
        <v>1398</v>
      </c>
      <c r="P44" s="17" t="s">
        <v>154</v>
      </c>
      <c r="Q44" s="17" t="s">
        <v>1399</v>
      </c>
      <c r="R44" s="2"/>
      <c r="S44" s="5"/>
      <c r="T44" s="6"/>
      <c r="U44" s="37"/>
      <c r="V44" s="2" t="s">
        <v>36</v>
      </c>
      <c r="W44" s="17" t="s">
        <v>796</v>
      </c>
      <c r="X44" s="5"/>
      <c r="Y44" s="2"/>
      <c r="Z44" s="2"/>
      <c r="AA44" s="2"/>
      <c r="AB44" s="2"/>
      <c r="AC44" s="2"/>
      <c r="AD44" s="2"/>
      <c r="AE44" s="1" t="s">
        <v>1400</v>
      </c>
      <c r="AF44" s="110" t="s">
        <v>1401</v>
      </c>
      <c r="AG44" s="163">
        <v>6675</v>
      </c>
    </row>
    <row r="45" spans="1:34" ht="57.75" hidden="1" customHeight="1" x14ac:dyDescent="0.25">
      <c r="A45" s="17">
        <v>7</v>
      </c>
      <c r="B45" s="16">
        <v>17058144</v>
      </c>
      <c r="C45" s="103" t="s">
        <v>1034</v>
      </c>
      <c r="D45" s="104" t="s">
        <v>184</v>
      </c>
      <c r="E45" s="27"/>
      <c r="F45" s="35" t="s">
        <v>1035</v>
      </c>
      <c r="G45" s="16" t="s">
        <v>205</v>
      </c>
      <c r="H45" s="17" t="s">
        <v>55</v>
      </c>
      <c r="I45" s="17" t="s">
        <v>170</v>
      </c>
      <c r="J45" s="17" t="s">
        <v>151</v>
      </c>
      <c r="K45" s="17"/>
      <c r="L45" s="2" t="s">
        <v>42</v>
      </c>
      <c r="M45" s="2"/>
      <c r="N45" s="17" t="s">
        <v>1036</v>
      </c>
      <c r="O45" s="17" t="s">
        <v>940</v>
      </c>
      <c r="P45" s="17" t="s">
        <v>154</v>
      </c>
      <c r="Q45" s="17" t="s">
        <v>1037</v>
      </c>
      <c r="R45" s="2"/>
      <c r="S45" s="5"/>
      <c r="T45" s="6"/>
      <c r="U45" s="37"/>
      <c r="V45" s="2" t="s">
        <v>36</v>
      </c>
      <c r="W45" s="17" t="s">
        <v>156</v>
      </c>
      <c r="X45" s="5"/>
      <c r="Y45" s="2"/>
      <c r="Z45" s="2"/>
      <c r="AA45" s="2"/>
      <c r="AB45" s="2"/>
      <c r="AC45" s="2"/>
      <c r="AD45" s="2"/>
      <c r="AE45" s="1" t="s">
        <v>1038</v>
      </c>
      <c r="AF45" s="110" t="s">
        <v>1039</v>
      </c>
      <c r="AG45" s="163">
        <v>6675</v>
      </c>
    </row>
    <row r="46" spans="1:34" ht="57.75" hidden="1" customHeight="1" x14ac:dyDescent="0.25">
      <c r="A46" s="17">
        <v>18</v>
      </c>
      <c r="B46" s="16">
        <v>17058392</v>
      </c>
      <c r="C46" s="103" t="s">
        <v>701</v>
      </c>
      <c r="D46" s="104" t="s">
        <v>184</v>
      </c>
      <c r="E46" s="27" t="s">
        <v>1116</v>
      </c>
      <c r="F46" s="35" t="s">
        <v>1117</v>
      </c>
      <c r="G46" s="16" t="s">
        <v>1118</v>
      </c>
      <c r="H46" s="17" t="s">
        <v>149</v>
      </c>
      <c r="I46" s="17" t="s">
        <v>170</v>
      </c>
      <c r="J46" s="17" t="s">
        <v>151</v>
      </c>
      <c r="K46" s="17"/>
      <c r="L46" s="2"/>
      <c r="M46" s="2"/>
      <c r="N46" s="17" t="s">
        <v>1119</v>
      </c>
      <c r="O46" s="17" t="s">
        <v>939</v>
      </c>
      <c r="P46" s="17" t="s">
        <v>220</v>
      </c>
      <c r="Q46" s="17" t="s">
        <v>1120</v>
      </c>
      <c r="R46" s="2"/>
      <c r="S46" s="2"/>
      <c r="T46" s="6"/>
      <c r="U46" s="37"/>
      <c r="V46" s="2" t="s">
        <v>36</v>
      </c>
      <c r="W46" s="17" t="s">
        <v>796</v>
      </c>
      <c r="X46" s="5"/>
      <c r="Y46" s="2"/>
      <c r="Z46" s="2"/>
      <c r="AA46" s="2"/>
      <c r="AB46" s="2"/>
      <c r="AC46" s="2"/>
      <c r="AD46" s="2"/>
      <c r="AE46" s="1" t="s">
        <v>1121</v>
      </c>
      <c r="AF46" s="110" t="s">
        <v>1122</v>
      </c>
      <c r="AG46" s="163">
        <v>6675</v>
      </c>
    </row>
    <row r="47" spans="1:34" ht="57.75" hidden="1" customHeight="1" x14ac:dyDescent="0.25">
      <c r="A47" s="25">
        <v>60</v>
      </c>
      <c r="B47" s="124">
        <v>17058301</v>
      </c>
      <c r="C47" s="125" t="s">
        <v>1427</v>
      </c>
      <c r="D47" s="133" t="s">
        <v>1428</v>
      </c>
      <c r="E47" s="126" t="s">
        <v>1429</v>
      </c>
      <c r="F47" s="134" t="s">
        <v>1430</v>
      </c>
      <c r="G47" s="124" t="s">
        <v>148</v>
      </c>
      <c r="H47" s="25" t="s">
        <v>55</v>
      </c>
      <c r="I47" s="25" t="s">
        <v>425</v>
      </c>
      <c r="J47" s="25" t="s">
        <v>151</v>
      </c>
      <c r="K47" s="25"/>
      <c r="L47" s="128" t="s">
        <v>457</v>
      </c>
      <c r="M47" s="128"/>
      <c r="N47" s="25" t="s">
        <v>1431</v>
      </c>
      <c r="O47" s="25" t="s">
        <v>1398</v>
      </c>
      <c r="P47" s="25" t="s">
        <v>154</v>
      </c>
      <c r="Q47" s="25" t="s">
        <v>1432</v>
      </c>
      <c r="R47" s="128"/>
      <c r="S47" s="129"/>
      <c r="T47" s="130"/>
      <c r="U47" s="131"/>
      <c r="V47" s="128" t="s">
        <v>108</v>
      </c>
      <c r="W47" s="25" t="s">
        <v>796</v>
      </c>
      <c r="X47" s="129"/>
      <c r="Y47" s="128"/>
      <c r="Z47" s="128"/>
      <c r="AA47" s="128"/>
      <c r="AB47" s="128"/>
      <c r="AC47" s="128"/>
      <c r="AD47" s="128"/>
      <c r="AE47" s="127" t="s">
        <v>1433</v>
      </c>
      <c r="AF47" s="132" t="s">
        <v>1434</v>
      </c>
      <c r="AG47" s="173">
        <v>6675</v>
      </c>
      <c r="AH47" s="8"/>
    </row>
    <row r="48" spans="1:34" ht="57.75" hidden="1" customHeight="1" x14ac:dyDescent="0.25">
      <c r="A48" s="17">
        <v>51</v>
      </c>
      <c r="B48" s="16">
        <v>17058398</v>
      </c>
      <c r="C48" s="103" t="s">
        <v>1360</v>
      </c>
      <c r="D48" s="104" t="s">
        <v>202</v>
      </c>
      <c r="E48" s="27"/>
      <c r="F48" s="35" t="s">
        <v>1361</v>
      </c>
      <c r="G48" s="16" t="s">
        <v>205</v>
      </c>
      <c r="H48" s="17" t="s">
        <v>55</v>
      </c>
      <c r="I48" s="17" t="s">
        <v>170</v>
      </c>
      <c r="J48" s="17" t="s">
        <v>151</v>
      </c>
      <c r="K48" s="17"/>
      <c r="L48" s="2"/>
      <c r="M48" s="2"/>
      <c r="N48" s="17" t="s">
        <v>1362</v>
      </c>
      <c r="O48" s="17" t="s">
        <v>1335</v>
      </c>
      <c r="P48" s="17" t="s">
        <v>220</v>
      </c>
      <c r="Q48" s="17" t="s">
        <v>1363</v>
      </c>
      <c r="R48" s="2"/>
      <c r="S48" s="5"/>
      <c r="T48" s="6"/>
      <c r="U48" s="37"/>
      <c r="V48" s="17" t="s">
        <v>36</v>
      </c>
      <c r="W48" s="17" t="s">
        <v>796</v>
      </c>
      <c r="X48" s="5"/>
      <c r="Y48" s="2"/>
      <c r="Z48" s="2"/>
      <c r="AA48" s="2"/>
      <c r="AB48" s="2"/>
      <c r="AC48" s="2"/>
      <c r="AD48" s="2"/>
      <c r="AE48" s="1" t="s">
        <v>1364</v>
      </c>
      <c r="AF48" s="110" t="s">
        <v>1365</v>
      </c>
      <c r="AG48" s="163">
        <v>6675</v>
      </c>
    </row>
    <row r="49" spans="1:34" ht="57.75" hidden="1" customHeight="1" x14ac:dyDescent="0.25">
      <c r="A49" s="17">
        <v>6</v>
      </c>
      <c r="B49" s="16">
        <v>17058150</v>
      </c>
      <c r="C49" s="103" t="s">
        <v>1028</v>
      </c>
      <c r="D49" s="104" t="s">
        <v>202</v>
      </c>
      <c r="E49" s="27"/>
      <c r="F49" s="35" t="s">
        <v>1029</v>
      </c>
      <c r="G49" s="16" t="s">
        <v>472</v>
      </c>
      <c r="H49" s="17" t="s">
        <v>55</v>
      </c>
      <c r="I49" s="17" t="s">
        <v>170</v>
      </c>
      <c r="J49" s="17" t="s">
        <v>151</v>
      </c>
      <c r="K49" s="17"/>
      <c r="L49" s="2" t="s">
        <v>42</v>
      </c>
      <c r="M49" s="2"/>
      <c r="N49" s="17" t="s">
        <v>1030</v>
      </c>
      <c r="O49" s="17" t="s">
        <v>940</v>
      </c>
      <c r="P49" s="17" t="s">
        <v>154</v>
      </c>
      <c r="Q49" s="17" t="s">
        <v>1031</v>
      </c>
      <c r="R49" s="2"/>
      <c r="S49" s="5"/>
      <c r="T49" s="6"/>
      <c r="U49" s="37"/>
      <c r="V49" s="2" t="s">
        <v>36</v>
      </c>
      <c r="W49" s="17" t="s">
        <v>156</v>
      </c>
      <c r="X49" s="5"/>
      <c r="Y49" s="2"/>
      <c r="Z49" s="2"/>
      <c r="AA49" s="2"/>
      <c r="AB49" s="2"/>
      <c r="AC49" s="2"/>
      <c r="AD49" s="2"/>
      <c r="AE49" s="1" t="s">
        <v>1032</v>
      </c>
      <c r="AF49" s="110" t="s">
        <v>1033</v>
      </c>
      <c r="AG49" s="163">
        <v>6675</v>
      </c>
    </row>
    <row r="50" spans="1:34" ht="57.75" hidden="1" customHeight="1" x14ac:dyDescent="0.25">
      <c r="A50" s="17">
        <v>16</v>
      </c>
      <c r="B50" s="16">
        <v>16055279</v>
      </c>
      <c r="C50" s="103" t="s">
        <v>1099</v>
      </c>
      <c r="D50" s="104" t="s">
        <v>202</v>
      </c>
      <c r="E50" s="27" t="s">
        <v>1100</v>
      </c>
      <c r="F50" s="35" t="s">
        <v>1101</v>
      </c>
      <c r="G50" s="16" t="s">
        <v>205</v>
      </c>
      <c r="H50" s="17" t="s">
        <v>55</v>
      </c>
      <c r="I50" s="17" t="s">
        <v>150</v>
      </c>
      <c r="J50" s="17" t="s">
        <v>57</v>
      </c>
      <c r="K50" s="17"/>
      <c r="L50" s="2" t="s">
        <v>325</v>
      </c>
      <c r="M50" s="2"/>
      <c r="N50" s="17" t="s">
        <v>1102</v>
      </c>
      <c r="O50" s="17" t="s">
        <v>323</v>
      </c>
      <c r="P50" s="17" t="s">
        <v>61</v>
      </c>
      <c r="Q50" s="17" t="s">
        <v>1103</v>
      </c>
      <c r="R50" s="2" t="e">
        <v>#N/A</v>
      </c>
      <c r="S50" s="2"/>
      <c r="T50" s="6" t="e">
        <v>#N/A</v>
      </c>
      <c r="U50" s="37" t="e">
        <v>#N/A</v>
      </c>
      <c r="V50" s="2" t="s">
        <v>36</v>
      </c>
      <c r="W50" s="17" t="s">
        <v>175</v>
      </c>
      <c r="X50" s="5"/>
      <c r="Y50" s="2"/>
      <c r="Z50" s="2"/>
      <c r="AA50" s="2"/>
      <c r="AB50" s="2"/>
      <c r="AC50" s="2"/>
      <c r="AD50" s="2"/>
      <c r="AE50" s="106" t="s">
        <v>1104</v>
      </c>
      <c r="AF50" s="115" t="s">
        <v>1105</v>
      </c>
      <c r="AG50" s="164">
        <f>12960+6075</f>
        <v>19035</v>
      </c>
      <c r="AH50" s="177"/>
    </row>
    <row r="51" spans="1:34" ht="57.75" hidden="1" customHeight="1" x14ac:dyDescent="0.25">
      <c r="A51" s="17">
        <v>40</v>
      </c>
      <c r="B51" s="16">
        <v>17058399</v>
      </c>
      <c r="C51" s="103" t="s">
        <v>1278</v>
      </c>
      <c r="D51" s="104" t="s">
        <v>202</v>
      </c>
      <c r="E51" s="27" t="s">
        <v>1279</v>
      </c>
      <c r="F51" s="35" t="s">
        <v>1280</v>
      </c>
      <c r="G51" s="16" t="s">
        <v>205</v>
      </c>
      <c r="H51" s="17" t="s">
        <v>55</v>
      </c>
      <c r="I51" s="17" t="s">
        <v>170</v>
      </c>
      <c r="J51" s="17" t="s">
        <v>151</v>
      </c>
      <c r="K51" s="17"/>
      <c r="L51" s="2"/>
      <c r="M51" s="2"/>
      <c r="N51" s="17" t="s">
        <v>1281</v>
      </c>
      <c r="O51" s="17" t="s">
        <v>542</v>
      </c>
      <c r="P51" s="17" t="s">
        <v>220</v>
      </c>
      <c r="Q51" s="17" t="s">
        <v>1282</v>
      </c>
      <c r="R51" s="2"/>
      <c r="S51" s="5"/>
      <c r="T51" s="6"/>
      <c r="U51" s="37"/>
      <c r="V51" s="2" t="s">
        <v>36</v>
      </c>
      <c r="W51" s="17" t="s">
        <v>796</v>
      </c>
      <c r="X51" s="5"/>
      <c r="Y51" s="2"/>
      <c r="Z51" s="2"/>
      <c r="AA51" s="2"/>
      <c r="AB51" s="2"/>
      <c r="AC51" s="2"/>
      <c r="AD51" s="2"/>
      <c r="AE51" s="1" t="s">
        <v>1283</v>
      </c>
      <c r="AF51" s="110" t="s">
        <v>1284</v>
      </c>
      <c r="AG51" s="163">
        <v>6675</v>
      </c>
    </row>
    <row r="52" spans="1:34" ht="57.75" hidden="1" customHeight="1" x14ac:dyDescent="0.25">
      <c r="A52" s="17">
        <v>47</v>
      </c>
      <c r="B52" s="16">
        <v>17058424</v>
      </c>
      <c r="C52" s="103" t="s">
        <v>1331</v>
      </c>
      <c r="D52" s="104" t="s">
        <v>793</v>
      </c>
      <c r="E52" s="27" t="s">
        <v>1332</v>
      </c>
      <c r="F52" s="35" t="s">
        <v>1333</v>
      </c>
      <c r="G52" s="16" t="s">
        <v>205</v>
      </c>
      <c r="H52" s="17" t="s">
        <v>55</v>
      </c>
      <c r="I52" s="17" t="s">
        <v>170</v>
      </c>
      <c r="J52" s="17" t="s">
        <v>151</v>
      </c>
      <c r="K52" s="17"/>
      <c r="L52" s="2"/>
      <c r="M52" s="2"/>
      <c r="N52" s="17" t="s">
        <v>1334</v>
      </c>
      <c r="O52" s="17" t="s">
        <v>1335</v>
      </c>
      <c r="P52" s="17" t="s">
        <v>220</v>
      </c>
      <c r="Q52" s="17" t="s">
        <v>1336</v>
      </c>
      <c r="R52" s="2"/>
      <c r="S52" s="5"/>
      <c r="T52" s="6"/>
      <c r="U52" s="37"/>
      <c r="V52" s="2" t="s">
        <v>36</v>
      </c>
      <c r="W52" s="17" t="s">
        <v>796</v>
      </c>
      <c r="X52" s="5"/>
      <c r="Y52" s="2"/>
      <c r="Z52" s="2"/>
      <c r="AA52" s="2"/>
      <c r="AB52" s="2"/>
      <c r="AC52" s="2"/>
      <c r="AD52" s="2"/>
      <c r="AE52" s="1" t="s">
        <v>1337</v>
      </c>
      <c r="AF52" s="110" t="s">
        <v>1338</v>
      </c>
      <c r="AG52" s="163">
        <v>6675</v>
      </c>
    </row>
    <row r="53" spans="1:34" ht="57.75" hidden="1" customHeight="1" x14ac:dyDescent="0.25">
      <c r="A53" s="17">
        <v>10</v>
      </c>
      <c r="B53" s="16">
        <v>17058157</v>
      </c>
      <c r="C53" s="103" t="s">
        <v>1052</v>
      </c>
      <c r="D53" s="104" t="s">
        <v>793</v>
      </c>
      <c r="E53" s="27"/>
      <c r="F53" s="35" t="s">
        <v>1053</v>
      </c>
      <c r="G53" s="16" t="s">
        <v>205</v>
      </c>
      <c r="H53" s="17" t="s">
        <v>55</v>
      </c>
      <c r="I53" s="17" t="s">
        <v>170</v>
      </c>
      <c r="J53" s="17" t="s">
        <v>151</v>
      </c>
      <c r="K53" s="17"/>
      <c r="L53" s="2" t="s">
        <v>42</v>
      </c>
      <c r="M53" s="2"/>
      <c r="N53" s="17" t="s">
        <v>1054</v>
      </c>
      <c r="O53" s="17" t="s">
        <v>578</v>
      </c>
      <c r="P53" s="17" t="s">
        <v>154</v>
      </c>
      <c r="Q53" s="17" t="s">
        <v>1055</v>
      </c>
      <c r="R53" s="2"/>
      <c r="S53" s="5"/>
      <c r="T53" s="6"/>
      <c r="U53" s="37"/>
      <c r="V53" s="2" t="s">
        <v>36</v>
      </c>
      <c r="W53" s="17" t="s">
        <v>156</v>
      </c>
      <c r="X53" s="5"/>
      <c r="Y53" s="2"/>
      <c r="Z53" s="2"/>
      <c r="AA53" s="2"/>
      <c r="AB53" s="2"/>
      <c r="AC53" s="2"/>
      <c r="AD53" s="50"/>
      <c r="AE53" s="1" t="s">
        <v>1056</v>
      </c>
      <c r="AF53" s="110" t="s">
        <v>1057</v>
      </c>
      <c r="AG53" s="163">
        <v>6675</v>
      </c>
      <c r="AH53" s="4" t="s">
        <v>1058</v>
      </c>
    </row>
    <row r="54" spans="1:34" ht="57.75" customHeight="1" x14ac:dyDescent="0.25">
      <c r="A54" s="17">
        <v>35</v>
      </c>
      <c r="B54" s="16">
        <v>18057040</v>
      </c>
      <c r="C54" s="125" t="s">
        <v>1263</v>
      </c>
      <c r="D54" s="133" t="s">
        <v>40</v>
      </c>
      <c r="E54" s="27"/>
      <c r="F54" s="35" t="s">
        <v>1243</v>
      </c>
      <c r="G54" s="16" t="s">
        <v>576</v>
      </c>
      <c r="H54" s="17" t="s">
        <v>55</v>
      </c>
      <c r="I54" s="17" t="s">
        <v>206</v>
      </c>
      <c r="J54" s="17" t="s">
        <v>1126</v>
      </c>
      <c r="K54" s="17"/>
      <c r="L54" s="2"/>
      <c r="M54" s="2"/>
      <c r="N54" s="17" t="s">
        <v>1244</v>
      </c>
      <c r="O54" s="17" t="s">
        <v>1245</v>
      </c>
      <c r="P54" s="17" t="s">
        <v>61</v>
      </c>
      <c r="Q54" s="17" t="s">
        <v>1246</v>
      </c>
      <c r="R54" s="2"/>
      <c r="S54" s="5"/>
      <c r="T54" s="6"/>
      <c r="U54" s="37"/>
      <c r="V54" s="2" t="s">
        <v>36</v>
      </c>
      <c r="W54" s="17" t="s">
        <v>1166</v>
      </c>
      <c r="X54" s="5"/>
      <c r="Y54" s="2"/>
      <c r="Z54" s="2"/>
      <c r="AA54" s="2"/>
      <c r="AB54" s="2"/>
      <c r="AC54" s="2"/>
      <c r="AD54" s="2"/>
      <c r="AE54" s="1" t="s">
        <v>1247</v>
      </c>
      <c r="AF54" s="110" t="s">
        <v>1248</v>
      </c>
      <c r="AG54" s="163"/>
    </row>
    <row r="55" spans="1:34" ht="57.75" customHeight="1" x14ac:dyDescent="0.25">
      <c r="A55" s="17">
        <v>24</v>
      </c>
      <c r="B55" s="16">
        <v>17058470</v>
      </c>
      <c r="C55" s="103" t="s">
        <v>1157</v>
      </c>
      <c r="D55" s="104" t="s">
        <v>40</v>
      </c>
      <c r="E55" s="27" t="s">
        <v>1158</v>
      </c>
      <c r="F55" s="35" t="s">
        <v>719</v>
      </c>
      <c r="G55" s="16" t="s">
        <v>477</v>
      </c>
      <c r="H55" s="17" t="s">
        <v>55</v>
      </c>
      <c r="I55" s="17" t="s">
        <v>206</v>
      </c>
      <c r="J55" s="17" t="s">
        <v>151</v>
      </c>
      <c r="K55" s="17"/>
      <c r="L55" s="2" t="s">
        <v>1165</v>
      </c>
      <c r="M55" s="2"/>
      <c r="N55" s="17" t="s">
        <v>1159</v>
      </c>
      <c r="O55" s="17" t="s">
        <v>1160</v>
      </c>
      <c r="P55" s="17" t="s">
        <v>1051</v>
      </c>
      <c r="Q55" s="17" t="s">
        <v>1161</v>
      </c>
      <c r="R55" s="2"/>
      <c r="S55" s="5"/>
      <c r="T55" s="6"/>
      <c r="U55" s="37"/>
      <c r="V55" s="2" t="s">
        <v>36</v>
      </c>
      <c r="W55" s="17" t="s">
        <v>796</v>
      </c>
      <c r="X55" s="5"/>
      <c r="Y55" s="2"/>
      <c r="Z55" s="2"/>
      <c r="AA55" s="2"/>
      <c r="AB55" s="2"/>
      <c r="AC55" s="2"/>
      <c r="AD55" s="2"/>
      <c r="AE55" s="1" t="s">
        <v>1162</v>
      </c>
      <c r="AF55" s="110" t="s">
        <v>1163</v>
      </c>
      <c r="AG55" s="163">
        <v>6675</v>
      </c>
    </row>
    <row r="56" spans="1:34" ht="57.75" hidden="1" customHeight="1" x14ac:dyDescent="0.25">
      <c r="A56" s="17">
        <v>49</v>
      </c>
      <c r="B56" s="16">
        <v>16055304</v>
      </c>
      <c r="C56" s="103" t="s">
        <v>789</v>
      </c>
      <c r="D56" s="104" t="s">
        <v>1346</v>
      </c>
      <c r="E56" s="27" t="s">
        <v>1347</v>
      </c>
      <c r="F56" s="35" t="s">
        <v>1348</v>
      </c>
      <c r="G56" s="16" t="s">
        <v>472</v>
      </c>
      <c r="H56" s="17" t="s">
        <v>55</v>
      </c>
      <c r="I56" s="17" t="s">
        <v>150</v>
      </c>
      <c r="J56" s="17" t="s">
        <v>57</v>
      </c>
      <c r="K56" s="17" t="s">
        <v>321</v>
      </c>
      <c r="L56" s="2" t="s">
        <v>1351</v>
      </c>
      <c r="M56" s="2"/>
      <c r="N56" s="17" t="s">
        <v>1349</v>
      </c>
      <c r="O56" s="17" t="s">
        <v>500</v>
      </c>
      <c r="P56" s="17" t="s">
        <v>232</v>
      </c>
      <c r="Q56" s="17" t="s">
        <v>1350</v>
      </c>
      <c r="R56" s="2" t="e">
        <v>#N/A</v>
      </c>
      <c r="S56" s="5"/>
      <c r="T56" s="6" t="e">
        <v>#N/A</v>
      </c>
      <c r="U56" s="37" t="e">
        <v>#N/A</v>
      </c>
      <c r="V56" s="2" t="s">
        <v>36</v>
      </c>
      <c r="W56" s="17" t="s">
        <v>175</v>
      </c>
      <c r="X56" s="5"/>
      <c r="Y56" s="2"/>
      <c r="Z56" s="2"/>
      <c r="AA56" s="2"/>
      <c r="AB56" s="2"/>
      <c r="AC56" s="2"/>
      <c r="AD56" s="2"/>
      <c r="AE56" s="1" t="s">
        <v>1352</v>
      </c>
      <c r="AF56" s="110" t="s">
        <v>1353</v>
      </c>
      <c r="AG56" s="163">
        <f>630+12120+6075</f>
        <v>18825</v>
      </c>
    </row>
    <row r="57" spans="1:34" ht="57.75" hidden="1" customHeight="1" x14ac:dyDescent="0.25">
      <c r="A57" s="17">
        <v>3</v>
      </c>
      <c r="B57" s="16">
        <v>17058402</v>
      </c>
      <c r="C57" s="103" t="s">
        <v>1005</v>
      </c>
      <c r="D57" s="104" t="s">
        <v>1006</v>
      </c>
      <c r="E57" s="27" t="s">
        <v>1007</v>
      </c>
      <c r="F57" s="35" t="s">
        <v>1008</v>
      </c>
      <c r="G57" s="16" t="s">
        <v>205</v>
      </c>
      <c r="H57" s="17" t="s">
        <v>55</v>
      </c>
      <c r="I57" s="17" t="s">
        <v>170</v>
      </c>
      <c r="J57" s="17" t="s">
        <v>151</v>
      </c>
      <c r="K57" s="17"/>
      <c r="L57" s="2" t="s">
        <v>798</v>
      </c>
      <c r="M57" s="2"/>
      <c r="N57" s="17" t="s">
        <v>1009</v>
      </c>
      <c r="O57" s="17" t="s">
        <v>1010</v>
      </c>
      <c r="P57" s="17" t="s">
        <v>873</v>
      </c>
      <c r="Q57" s="17" t="s">
        <v>1011</v>
      </c>
      <c r="R57" s="2"/>
      <c r="S57" s="5"/>
      <c r="T57" s="6"/>
      <c r="U57" s="37"/>
      <c r="V57" s="2" t="s">
        <v>36</v>
      </c>
      <c r="W57" s="17" t="s">
        <v>796</v>
      </c>
      <c r="X57" s="5"/>
      <c r="Y57" s="2"/>
      <c r="Z57" s="2"/>
      <c r="AA57" s="2"/>
      <c r="AB57" s="2"/>
      <c r="AC57" s="2"/>
      <c r="AD57" s="2"/>
      <c r="AE57" s="1" t="s">
        <v>1012</v>
      </c>
      <c r="AF57" s="110" t="s">
        <v>1013</v>
      </c>
      <c r="AG57" s="163">
        <v>6675</v>
      </c>
    </row>
    <row r="58" spans="1:34" ht="57.75" hidden="1" customHeight="1" x14ac:dyDescent="0.25">
      <c r="A58" s="17">
        <v>42</v>
      </c>
      <c r="B58" s="16">
        <v>17058274</v>
      </c>
      <c r="C58" s="103" t="s">
        <v>1292</v>
      </c>
      <c r="D58" s="104" t="s">
        <v>1006</v>
      </c>
      <c r="E58" s="27" t="s">
        <v>1293</v>
      </c>
      <c r="F58" s="35" t="s">
        <v>1294</v>
      </c>
      <c r="G58" s="16" t="s">
        <v>631</v>
      </c>
      <c r="H58" s="17" t="s">
        <v>149</v>
      </c>
      <c r="I58" s="17" t="s">
        <v>150</v>
      </c>
      <c r="J58" s="17" t="s">
        <v>151</v>
      </c>
      <c r="K58" s="17"/>
      <c r="L58" s="2"/>
      <c r="M58" s="2"/>
      <c r="N58" s="17" t="s">
        <v>1295</v>
      </c>
      <c r="O58" s="17" t="s">
        <v>557</v>
      </c>
      <c r="P58" s="17" t="s">
        <v>154</v>
      </c>
      <c r="Q58" s="17" t="s">
        <v>1296</v>
      </c>
      <c r="R58" s="2"/>
      <c r="S58" s="5"/>
      <c r="T58" s="6"/>
      <c r="U58" s="37"/>
      <c r="V58" s="2" t="s">
        <v>36</v>
      </c>
      <c r="W58" s="17" t="s">
        <v>796</v>
      </c>
      <c r="X58" s="5"/>
      <c r="Y58" s="2"/>
      <c r="Z58" s="2"/>
      <c r="AA58" s="2"/>
      <c r="AB58" s="2"/>
      <c r="AC58" s="2"/>
      <c r="AD58" s="2"/>
      <c r="AE58" s="1" t="s">
        <v>1297</v>
      </c>
      <c r="AF58" s="110" t="s">
        <v>1298</v>
      </c>
      <c r="AG58" s="163">
        <v>6675</v>
      </c>
    </row>
    <row r="59" spans="1:34" ht="57.75" customHeight="1" x14ac:dyDescent="0.25">
      <c r="A59" s="17">
        <v>11</v>
      </c>
      <c r="B59" s="16">
        <v>16055183</v>
      </c>
      <c r="C59" s="103" t="s">
        <v>1060</v>
      </c>
      <c r="D59" s="104" t="s">
        <v>363</v>
      </c>
      <c r="E59" s="27" t="s">
        <v>1061</v>
      </c>
      <c r="F59" s="35" t="s">
        <v>1062</v>
      </c>
      <c r="G59" s="16" t="s">
        <v>205</v>
      </c>
      <c r="H59" s="17" t="s">
        <v>149</v>
      </c>
      <c r="I59" s="17" t="s">
        <v>206</v>
      </c>
      <c r="J59" s="17" t="s">
        <v>57</v>
      </c>
      <c r="K59" s="17"/>
      <c r="L59" s="2"/>
      <c r="M59" s="2"/>
      <c r="N59" s="17" t="s">
        <v>1063</v>
      </c>
      <c r="O59" s="17" t="s">
        <v>529</v>
      </c>
      <c r="P59" s="17" t="s">
        <v>61</v>
      </c>
      <c r="Q59" s="17" t="s">
        <v>1064</v>
      </c>
      <c r="R59" s="2" t="e">
        <v>#N/A</v>
      </c>
      <c r="S59" s="5"/>
      <c r="T59" s="6" t="e">
        <v>#N/A</v>
      </c>
      <c r="U59" s="37" t="e">
        <v>#N/A</v>
      </c>
      <c r="V59" s="2" t="s">
        <v>36</v>
      </c>
      <c r="W59" s="17" t="s">
        <v>63</v>
      </c>
      <c r="X59" s="5"/>
      <c r="Y59" s="2"/>
      <c r="Z59" s="2"/>
      <c r="AA59" s="2"/>
      <c r="AB59" s="2"/>
      <c r="AC59" s="2"/>
      <c r="AD59" s="2"/>
      <c r="AE59" s="1" t="s">
        <v>1065</v>
      </c>
      <c r="AF59" s="110" t="s">
        <v>1066</v>
      </c>
      <c r="AG59" s="163">
        <f>6075+6075+6675</f>
        <v>18825</v>
      </c>
      <c r="AH59" s="4" t="s">
        <v>1059</v>
      </c>
    </row>
    <row r="60" spans="1:34" ht="57.75" customHeight="1" x14ac:dyDescent="0.25">
      <c r="A60" s="17">
        <v>34</v>
      </c>
      <c r="B60" s="16">
        <v>17058464</v>
      </c>
      <c r="C60" s="103" t="s">
        <v>1236</v>
      </c>
      <c r="D60" s="104" t="s">
        <v>363</v>
      </c>
      <c r="E60" s="27" t="s">
        <v>1237</v>
      </c>
      <c r="F60" s="35" t="s">
        <v>1238</v>
      </c>
      <c r="G60" s="16" t="s">
        <v>576</v>
      </c>
      <c r="H60" s="17" t="s">
        <v>149</v>
      </c>
      <c r="I60" s="17" t="s">
        <v>206</v>
      </c>
      <c r="J60" s="17" t="s">
        <v>151</v>
      </c>
      <c r="K60" s="17"/>
      <c r="L60" s="2" t="s">
        <v>1165</v>
      </c>
      <c r="M60" s="2"/>
      <c r="N60" s="17" t="s">
        <v>1239</v>
      </c>
      <c r="O60" s="17" t="s">
        <v>792</v>
      </c>
      <c r="P60" s="17" t="s">
        <v>61</v>
      </c>
      <c r="Q60" s="17" t="s">
        <v>1240</v>
      </c>
      <c r="R60" s="2"/>
      <c r="S60" s="5"/>
      <c r="T60" s="6"/>
      <c r="U60" s="37"/>
      <c r="V60" s="2" t="s">
        <v>36</v>
      </c>
      <c r="W60" s="17" t="s">
        <v>796</v>
      </c>
      <c r="X60" s="5"/>
      <c r="Y60" s="2"/>
      <c r="Z60" s="2"/>
      <c r="AA60" s="2"/>
      <c r="AB60" s="2"/>
      <c r="AC60" s="2"/>
      <c r="AD60" s="2"/>
      <c r="AE60" s="1" t="s">
        <v>1241</v>
      </c>
      <c r="AF60" s="110" t="s">
        <v>1242</v>
      </c>
      <c r="AG60" s="163">
        <v>6675</v>
      </c>
    </row>
    <row r="61" spans="1:34" ht="57.75" customHeight="1" x14ac:dyDescent="0.25">
      <c r="A61" s="17">
        <v>19</v>
      </c>
      <c r="B61" s="167">
        <v>18057031</v>
      </c>
      <c r="C61" s="103" t="s">
        <v>1123</v>
      </c>
      <c r="D61" s="104" t="s">
        <v>123</v>
      </c>
      <c r="E61" s="27"/>
      <c r="F61" s="35" t="s">
        <v>1124</v>
      </c>
      <c r="G61" s="16" t="s">
        <v>205</v>
      </c>
      <c r="H61" s="17" t="s">
        <v>55</v>
      </c>
      <c r="I61" s="17" t="s">
        <v>206</v>
      </c>
      <c r="J61" s="17" t="s">
        <v>1126</v>
      </c>
      <c r="K61" s="17"/>
      <c r="L61" s="2" t="s">
        <v>75</v>
      </c>
      <c r="M61" s="2"/>
      <c r="N61" s="17" t="s">
        <v>1125</v>
      </c>
      <c r="O61" s="17" t="s">
        <v>848</v>
      </c>
      <c r="P61" s="17" t="s">
        <v>849</v>
      </c>
      <c r="Q61" s="17" t="s">
        <v>1127</v>
      </c>
      <c r="R61" s="2"/>
      <c r="S61" s="5"/>
      <c r="T61" s="6"/>
      <c r="U61" s="37"/>
      <c r="V61" s="2" t="s">
        <v>36</v>
      </c>
      <c r="W61" s="17" t="s">
        <v>1166</v>
      </c>
      <c r="X61" s="5"/>
      <c r="Y61" s="2"/>
      <c r="Z61" s="2"/>
      <c r="AA61" s="2"/>
      <c r="AB61" s="2"/>
      <c r="AC61" s="2"/>
      <c r="AD61" s="2"/>
      <c r="AE61" s="1" t="s">
        <v>1128</v>
      </c>
      <c r="AF61" s="110" t="s">
        <v>1129</v>
      </c>
      <c r="AG61" s="163"/>
    </row>
    <row r="62" spans="1:34" ht="57.75" hidden="1" customHeight="1" x14ac:dyDescent="0.25">
      <c r="A62" s="17">
        <v>15</v>
      </c>
      <c r="B62" s="16">
        <v>17058408</v>
      </c>
      <c r="C62" s="103" t="s">
        <v>1090</v>
      </c>
      <c r="D62" s="104" t="s">
        <v>123</v>
      </c>
      <c r="E62" s="27" t="s">
        <v>1091</v>
      </c>
      <c r="F62" s="35" t="s">
        <v>1092</v>
      </c>
      <c r="G62" s="16" t="s">
        <v>205</v>
      </c>
      <c r="H62" s="17" t="s">
        <v>55</v>
      </c>
      <c r="I62" s="17" t="s">
        <v>170</v>
      </c>
      <c r="J62" s="17" t="s">
        <v>151</v>
      </c>
      <c r="K62" s="17"/>
      <c r="L62" s="2" t="s">
        <v>798</v>
      </c>
      <c r="M62" s="2"/>
      <c r="N62" s="17" t="s">
        <v>1093</v>
      </c>
      <c r="O62" s="17" t="s">
        <v>1094</v>
      </c>
      <c r="P62" s="17" t="s">
        <v>1095</v>
      </c>
      <c r="Q62" s="17" t="s">
        <v>1096</v>
      </c>
      <c r="R62" s="2"/>
      <c r="S62" s="2"/>
      <c r="T62" s="6"/>
      <c r="U62" s="37"/>
      <c r="V62" s="2" t="s">
        <v>36</v>
      </c>
      <c r="W62" s="17" t="s">
        <v>796</v>
      </c>
      <c r="X62" s="5"/>
      <c r="Y62" s="2"/>
      <c r="Z62" s="2"/>
      <c r="AA62" s="2"/>
      <c r="AB62" s="2"/>
      <c r="AC62" s="2"/>
      <c r="AD62" s="2"/>
      <c r="AE62" s="1" t="s">
        <v>1097</v>
      </c>
      <c r="AF62" s="110" t="s">
        <v>1098</v>
      </c>
      <c r="AG62" s="164">
        <v>6675</v>
      </c>
    </row>
    <row r="63" spans="1:34" ht="57.75" hidden="1" customHeight="1" x14ac:dyDescent="0.25">
      <c r="A63" s="17">
        <v>53</v>
      </c>
      <c r="B63" s="16">
        <v>17058278</v>
      </c>
      <c r="C63" s="103" t="s">
        <v>1373</v>
      </c>
      <c r="D63" s="104" t="s">
        <v>226</v>
      </c>
      <c r="E63" s="27"/>
      <c r="F63" s="35" t="s">
        <v>1374</v>
      </c>
      <c r="G63" s="16" t="s">
        <v>205</v>
      </c>
      <c r="H63" s="17" t="s">
        <v>149</v>
      </c>
      <c r="I63" s="17" t="s">
        <v>150</v>
      </c>
      <c r="J63" s="17" t="s">
        <v>151</v>
      </c>
      <c r="K63" s="17"/>
      <c r="L63" s="2"/>
      <c r="M63" s="2"/>
      <c r="N63" s="17" t="s">
        <v>1375</v>
      </c>
      <c r="O63" s="17" t="s">
        <v>845</v>
      </c>
      <c r="P63" s="17" t="s">
        <v>1376</v>
      </c>
      <c r="Q63" s="17" t="s">
        <v>1377</v>
      </c>
      <c r="R63" s="2"/>
      <c r="S63" s="5"/>
      <c r="T63" s="6"/>
      <c r="U63" s="37"/>
      <c r="V63" s="2" t="s">
        <v>36</v>
      </c>
      <c r="W63" s="17" t="s">
        <v>796</v>
      </c>
      <c r="X63" s="5"/>
      <c r="Y63" s="2"/>
      <c r="Z63" s="2"/>
      <c r="AA63" s="2"/>
      <c r="AB63" s="2"/>
      <c r="AC63" s="2"/>
      <c r="AD63" s="2"/>
      <c r="AE63" s="1" t="s">
        <v>1378</v>
      </c>
      <c r="AF63" s="110" t="s">
        <v>1379</v>
      </c>
      <c r="AG63" s="163">
        <v>6675</v>
      </c>
    </row>
    <row r="64" spans="1:34" s="8" customFormat="1" ht="57.75" customHeight="1" x14ac:dyDescent="0.25">
      <c r="A64" s="17">
        <v>27</v>
      </c>
      <c r="B64" s="16">
        <v>17058465</v>
      </c>
      <c r="C64" s="103" t="s">
        <v>875</v>
      </c>
      <c r="D64" s="104" t="s">
        <v>1184</v>
      </c>
      <c r="E64" s="27" t="s">
        <v>1185</v>
      </c>
      <c r="F64" s="35" t="s">
        <v>1186</v>
      </c>
      <c r="G64" s="16" t="s">
        <v>468</v>
      </c>
      <c r="H64" s="17" t="s">
        <v>149</v>
      </c>
      <c r="I64" s="17" t="s">
        <v>206</v>
      </c>
      <c r="J64" s="17" t="s">
        <v>151</v>
      </c>
      <c r="K64" s="17"/>
      <c r="L64" s="2" t="s">
        <v>1165</v>
      </c>
      <c r="M64" s="2"/>
      <c r="N64" s="17" t="s">
        <v>1187</v>
      </c>
      <c r="O64" s="17" t="s">
        <v>771</v>
      </c>
      <c r="P64" s="17" t="s">
        <v>648</v>
      </c>
      <c r="Q64" s="17" t="s">
        <v>1188</v>
      </c>
      <c r="R64" s="2"/>
      <c r="S64" s="5"/>
      <c r="T64" s="6"/>
      <c r="U64" s="37"/>
      <c r="V64" s="2" t="s">
        <v>36</v>
      </c>
      <c r="W64" s="17" t="s">
        <v>796</v>
      </c>
      <c r="X64" s="5"/>
      <c r="Y64" s="2"/>
      <c r="Z64" s="2"/>
      <c r="AA64" s="2"/>
      <c r="AB64" s="2"/>
      <c r="AC64" s="2"/>
      <c r="AD64" s="2"/>
      <c r="AE64" s="1" t="s">
        <v>1189</v>
      </c>
      <c r="AF64" s="110" t="s">
        <v>1190</v>
      </c>
      <c r="AG64" s="163">
        <v>6675</v>
      </c>
      <c r="AH64" s="4"/>
    </row>
    <row r="65" spans="1:34" s="8" customFormat="1" ht="57.75" hidden="1" customHeight="1" x14ac:dyDescent="0.25">
      <c r="A65" s="17">
        <v>1</v>
      </c>
      <c r="B65" s="16">
        <v>17058156</v>
      </c>
      <c r="C65" s="103" t="s">
        <v>832</v>
      </c>
      <c r="D65" s="104" t="s">
        <v>938</v>
      </c>
      <c r="E65" s="27"/>
      <c r="F65" s="102" t="s">
        <v>993</v>
      </c>
      <c r="G65" s="16" t="s">
        <v>572</v>
      </c>
      <c r="H65" s="17" t="s">
        <v>149</v>
      </c>
      <c r="I65" s="17" t="s">
        <v>170</v>
      </c>
      <c r="J65" s="17" t="s">
        <v>151</v>
      </c>
      <c r="K65" s="17"/>
      <c r="L65" s="2" t="s">
        <v>42</v>
      </c>
      <c r="M65" s="2"/>
      <c r="N65" s="17" t="s">
        <v>994</v>
      </c>
      <c r="O65" s="17" t="s">
        <v>872</v>
      </c>
      <c r="P65" s="17" t="s">
        <v>154</v>
      </c>
      <c r="Q65" s="17" t="s">
        <v>995</v>
      </c>
      <c r="R65" s="2"/>
      <c r="S65" s="5"/>
      <c r="T65" s="6"/>
      <c r="U65" s="37"/>
      <c r="V65" s="2" t="s">
        <v>36</v>
      </c>
      <c r="W65" s="17" t="s">
        <v>156</v>
      </c>
      <c r="X65" s="5" t="e">
        <v>#N/A</v>
      </c>
      <c r="Y65" s="2" t="e">
        <v>#N/A</v>
      </c>
      <c r="Z65" s="2" t="e">
        <v>#N/A</v>
      </c>
      <c r="AA65" s="2" t="e">
        <v>#N/A</v>
      </c>
      <c r="AB65" s="2" t="e">
        <v>#N/A</v>
      </c>
      <c r="AC65" s="2" t="e">
        <v>#N/A</v>
      </c>
      <c r="AD65" s="2" t="e">
        <v>#N/A</v>
      </c>
      <c r="AE65" s="1" t="s">
        <v>996</v>
      </c>
      <c r="AF65" s="110" t="s">
        <v>997</v>
      </c>
      <c r="AG65" s="163">
        <v>6675</v>
      </c>
      <c r="AH65" s="11"/>
    </row>
    <row r="66" spans="1:34" s="8" customFormat="1" ht="57.75" hidden="1" customHeight="1" x14ac:dyDescent="0.25">
      <c r="A66" s="17">
        <v>45</v>
      </c>
      <c r="B66" s="16">
        <v>17058099</v>
      </c>
      <c r="C66" s="103" t="s">
        <v>1317</v>
      </c>
      <c r="D66" s="104" t="s">
        <v>943</v>
      </c>
      <c r="E66" s="27"/>
      <c r="F66" s="35" t="s">
        <v>1318</v>
      </c>
      <c r="G66" s="16" t="s">
        <v>593</v>
      </c>
      <c r="H66" s="17" t="s">
        <v>55</v>
      </c>
      <c r="I66" s="17" t="s">
        <v>150</v>
      </c>
      <c r="J66" s="17" t="s">
        <v>151</v>
      </c>
      <c r="K66" s="17">
        <v>60340102</v>
      </c>
      <c r="L66" s="2" t="s">
        <v>69</v>
      </c>
      <c r="M66" s="2"/>
      <c r="N66" s="17" t="s">
        <v>1319</v>
      </c>
      <c r="O66" s="17" t="s">
        <v>504</v>
      </c>
      <c r="P66" s="17" t="s">
        <v>154</v>
      </c>
      <c r="Q66" s="17" t="s">
        <v>1320</v>
      </c>
      <c r="R66" s="2"/>
      <c r="S66" s="5"/>
      <c r="T66" s="6"/>
      <c r="U66" s="37"/>
      <c r="V66" s="2" t="s">
        <v>36</v>
      </c>
      <c r="W66" s="17" t="s">
        <v>156</v>
      </c>
      <c r="X66" s="5"/>
      <c r="Y66" s="2"/>
      <c r="Z66" s="2"/>
      <c r="AA66" s="2"/>
      <c r="AB66" s="2"/>
      <c r="AC66" s="2"/>
      <c r="AD66" s="2"/>
      <c r="AE66" s="1" t="s">
        <v>1321</v>
      </c>
      <c r="AF66" s="110" t="s">
        <v>1322</v>
      </c>
      <c r="AG66" s="163">
        <v>6675</v>
      </c>
      <c r="AH66" s="4"/>
    </row>
    <row r="67" spans="1:34" s="8" customFormat="1" ht="57.75" hidden="1" customHeight="1" x14ac:dyDescent="0.25">
      <c r="A67" s="17">
        <v>23</v>
      </c>
      <c r="B67" s="16">
        <v>17058290</v>
      </c>
      <c r="C67" s="103" t="s">
        <v>144</v>
      </c>
      <c r="D67" s="104" t="s">
        <v>801</v>
      </c>
      <c r="E67" s="27" t="s">
        <v>1151</v>
      </c>
      <c r="F67" s="35" t="s">
        <v>1152</v>
      </c>
      <c r="G67" s="16" t="s">
        <v>205</v>
      </c>
      <c r="H67" s="17" t="s">
        <v>149</v>
      </c>
      <c r="I67" s="17" t="s">
        <v>150</v>
      </c>
      <c r="J67" s="17" t="s">
        <v>151</v>
      </c>
      <c r="K67" s="17"/>
      <c r="L67" s="2"/>
      <c r="M67" s="2"/>
      <c r="N67" s="17" t="s">
        <v>1153</v>
      </c>
      <c r="O67" s="17" t="s">
        <v>323</v>
      </c>
      <c r="P67" s="17" t="s">
        <v>154</v>
      </c>
      <c r="Q67" s="17" t="s">
        <v>1154</v>
      </c>
      <c r="R67" s="2"/>
      <c r="S67" s="5"/>
      <c r="T67" s="6"/>
      <c r="U67" s="37"/>
      <c r="V67" s="2" t="s">
        <v>36</v>
      </c>
      <c r="W67" s="17" t="s">
        <v>796</v>
      </c>
      <c r="X67" s="5"/>
      <c r="Y67" s="2"/>
      <c r="Z67" s="2"/>
      <c r="AA67" s="2"/>
      <c r="AB67" s="2"/>
      <c r="AC67" s="2"/>
      <c r="AD67" s="2"/>
      <c r="AE67" s="1" t="s">
        <v>1155</v>
      </c>
      <c r="AF67" s="110" t="s">
        <v>1156</v>
      </c>
      <c r="AG67" s="163" t="s">
        <v>1164</v>
      </c>
      <c r="AH67" s="4"/>
    </row>
    <row r="68" spans="1:34" s="8" customFormat="1" ht="57.75" hidden="1" customHeight="1" x14ac:dyDescent="0.25">
      <c r="A68" s="17">
        <v>48</v>
      </c>
      <c r="B68" s="16">
        <v>17058487</v>
      </c>
      <c r="C68" s="103" t="s">
        <v>1339</v>
      </c>
      <c r="D68" s="104" t="s">
        <v>801</v>
      </c>
      <c r="E68" s="27" t="s">
        <v>1340</v>
      </c>
      <c r="F68" s="35" t="s">
        <v>1341</v>
      </c>
      <c r="G68" s="16" t="s">
        <v>205</v>
      </c>
      <c r="H68" s="17" t="s">
        <v>149</v>
      </c>
      <c r="I68" s="17" t="s">
        <v>807</v>
      </c>
      <c r="J68" s="17" t="s">
        <v>151</v>
      </c>
      <c r="K68" s="17"/>
      <c r="L68" s="2" t="s">
        <v>799</v>
      </c>
      <c r="M68" s="2"/>
      <c r="N68" s="17" t="s">
        <v>1342</v>
      </c>
      <c r="O68" s="17" t="s">
        <v>1094</v>
      </c>
      <c r="P68" s="17" t="s">
        <v>1095</v>
      </c>
      <c r="Q68" s="17" t="s">
        <v>1343</v>
      </c>
      <c r="R68" s="2"/>
      <c r="S68" s="5"/>
      <c r="T68" s="6"/>
      <c r="U68" s="37"/>
      <c r="V68" s="2" t="s">
        <v>36</v>
      </c>
      <c r="W68" s="17" t="s">
        <v>796</v>
      </c>
      <c r="X68" s="5"/>
      <c r="Y68" s="2"/>
      <c r="Z68" s="2"/>
      <c r="AA68" s="2"/>
      <c r="AB68" s="2"/>
      <c r="AC68" s="2"/>
      <c r="AD68" s="2"/>
      <c r="AE68" s="1" t="s">
        <v>1344</v>
      </c>
      <c r="AF68" s="110" t="s">
        <v>1345</v>
      </c>
      <c r="AG68" s="163">
        <v>6675</v>
      </c>
      <c r="AH68" s="4"/>
    </row>
    <row r="69" spans="1:34" s="8" customFormat="1" ht="57.75" hidden="1" customHeight="1" x14ac:dyDescent="0.25">
      <c r="A69" s="17">
        <v>32</v>
      </c>
      <c r="B69" s="16">
        <v>17058436</v>
      </c>
      <c r="C69" s="103" t="s">
        <v>1222</v>
      </c>
      <c r="D69" s="104" t="s">
        <v>79</v>
      </c>
      <c r="E69" s="27" t="s">
        <v>1223</v>
      </c>
      <c r="F69" s="35" t="s">
        <v>1224</v>
      </c>
      <c r="G69" s="16" t="s">
        <v>205</v>
      </c>
      <c r="H69" s="17" t="s">
        <v>55</v>
      </c>
      <c r="I69" s="17" t="s">
        <v>170</v>
      </c>
      <c r="J69" s="17" t="s">
        <v>151</v>
      </c>
      <c r="K69" s="17"/>
      <c r="L69" s="2"/>
      <c r="M69" s="2"/>
      <c r="N69" s="17" t="s">
        <v>1225</v>
      </c>
      <c r="O69" s="17" t="s">
        <v>1171</v>
      </c>
      <c r="P69" s="17" t="s">
        <v>220</v>
      </c>
      <c r="Q69" s="17" t="s">
        <v>1226</v>
      </c>
      <c r="R69" s="2"/>
      <c r="S69" s="5"/>
      <c r="T69" s="6"/>
      <c r="U69" s="37"/>
      <c r="V69" s="2" t="s">
        <v>36</v>
      </c>
      <c r="W69" s="17" t="s">
        <v>796</v>
      </c>
      <c r="X69" s="5"/>
      <c r="Y69" s="2"/>
      <c r="Z69" s="2"/>
      <c r="AA69" s="2"/>
      <c r="AB69" s="2"/>
      <c r="AC69" s="2"/>
      <c r="AD69" s="2"/>
      <c r="AE69" s="1" t="s">
        <v>1380</v>
      </c>
      <c r="AF69" s="110" t="s">
        <v>1381</v>
      </c>
      <c r="AG69" s="163" t="s">
        <v>1227</v>
      </c>
      <c r="AH69" s="4"/>
    </row>
    <row r="70" spans="1:34" ht="39" hidden="1" customHeight="1" x14ac:dyDescent="0.25">
      <c r="A70" s="213" t="s">
        <v>1458</v>
      </c>
      <c r="B70" s="213"/>
      <c r="C70" s="213"/>
      <c r="D70" s="213"/>
      <c r="E70" s="213"/>
      <c r="F70" s="213"/>
    </row>
  </sheetData>
  <autoFilter ref="A6:AH70">
    <filterColumn colId="8">
      <filters>
        <filter val="Tài chính - Ngân hàng"/>
      </filters>
    </filterColumn>
  </autoFilter>
  <sortState ref="A7:AH70">
    <sortCondition ref="D7:D70"/>
    <sortCondition ref="C7:C70"/>
  </sortState>
  <mergeCells count="2">
    <mergeCell ref="A4:AE4"/>
    <mergeCell ref="A70:F70"/>
  </mergeCells>
  <hyperlinks>
    <hyperlink ref="AF23" r:id="rId1"/>
    <hyperlink ref="AF57" r:id="rId2"/>
    <hyperlink ref="AF10" r:id="rId3"/>
    <hyperlink ref="AF28" r:id="rId4"/>
    <hyperlink ref="AF49" r:id="rId5"/>
    <hyperlink ref="AF45" r:id="rId6"/>
    <hyperlink ref="AF35" r:id="rId7"/>
    <hyperlink ref="AF9" r:id="rId8"/>
    <hyperlink ref="AF53" r:id="rId9"/>
    <hyperlink ref="AF59" r:id="rId10"/>
    <hyperlink ref="AF14" r:id="rId11"/>
    <hyperlink ref="AF39" r:id="rId12"/>
    <hyperlink ref="AF8" r:id="rId13"/>
    <hyperlink ref="AF62" r:id="rId14"/>
    <hyperlink ref="AF50" r:id="rId15"/>
    <hyperlink ref="AF20" r:id="rId16"/>
    <hyperlink ref="AF46" r:id="rId17"/>
    <hyperlink ref="AF61" r:id="rId18"/>
    <hyperlink ref="AF19" r:id="rId19"/>
    <hyperlink ref="AF26" r:id="rId20"/>
    <hyperlink ref="AF7" r:id="rId21"/>
    <hyperlink ref="AF67" r:id="rId22"/>
    <hyperlink ref="AF55" r:id="rId23"/>
    <hyperlink ref="AF27" r:id="rId24"/>
    <hyperlink ref="AF36" r:id="rId25"/>
    <hyperlink ref="AF64" r:id="rId26"/>
    <hyperlink ref="AF41" r:id="rId27"/>
    <hyperlink ref="AF42" r:id="rId28"/>
    <hyperlink ref="AF32" r:id="rId29"/>
    <hyperlink ref="AF34" r:id="rId30"/>
    <hyperlink ref="AF40" r:id="rId31"/>
    <hyperlink ref="AF60" r:id="rId32"/>
    <hyperlink ref="AF54" r:id="rId33"/>
    <hyperlink ref="AF21" r:id="rId34"/>
    <hyperlink ref="AF15" r:id="rId35"/>
    <hyperlink ref="AF17" r:id="rId36"/>
    <hyperlink ref="AF38" r:id="rId37"/>
    <hyperlink ref="AF51" r:id="rId38"/>
    <hyperlink ref="AF37" r:id="rId39"/>
    <hyperlink ref="AF58" r:id="rId40"/>
    <hyperlink ref="AF13" r:id="rId41"/>
    <hyperlink ref="AF31" r:id="rId42"/>
    <hyperlink ref="AF66" r:id="rId43"/>
    <hyperlink ref="AF18" r:id="rId44"/>
    <hyperlink ref="AF52" r:id="rId45"/>
    <hyperlink ref="AF68" r:id="rId46"/>
    <hyperlink ref="AF56" r:id="rId47"/>
    <hyperlink ref="AF43" r:id="rId48"/>
    <hyperlink ref="AF48" r:id="rId49"/>
    <hyperlink ref="AF25" r:id="rId50"/>
    <hyperlink ref="AF63" r:id="rId51"/>
    <hyperlink ref="AF69" r:id="rId52"/>
    <hyperlink ref="AF12" r:id="rId53"/>
    <hyperlink ref="AF16" r:id="rId54"/>
    <hyperlink ref="AF44" r:id="rId55"/>
    <hyperlink ref="AF30" r:id="rId56"/>
    <hyperlink ref="AF29" r:id="rId57"/>
    <hyperlink ref="AF24" r:id="rId58"/>
    <hyperlink ref="AF47" r:id="rId59"/>
    <hyperlink ref="AF11" r:id="rId60"/>
  </hyperlinks>
  <pageMargins left="0.19685039370078741" right="0.19685039370078741" top="0.51181102362204722" bottom="0.51181102362204722" header="0" footer="0"/>
  <pageSetup paperSize="9" orientation="portrait" r:id="rId61"/>
  <headerFooter>
    <oddFooter>&amp;CTrang &amp;P/&amp;N</oddFooter>
  </headerFooter>
  <rowBreaks count="1" manualBreakCount="1">
    <brk id="5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zoomScale="70" zoomScaleNormal="55" zoomScaleSheetLayoutView="70" workbookViewId="0">
      <pane ySplit="6" topLeftCell="A7" activePane="bottomLeft" state="frozen"/>
      <selection activeCell="E1" sqref="E1"/>
      <selection pane="bottomLeft" activeCell="N69" sqref="N69"/>
    </sheetView>
  </sheetViews>
  <sheetFormatPr defaultRowHeight="16.5" x14ac:dyDescent="0.25"/>
  <cols>
    <col min="1" max="1" width="7" style="4" customWidth="1"/>
    <col min="2" max="2" width="13.5703125" style="4" customWidth="1"/>
    <col min="3" max="3" width="17.7109375" style="31" customWidth="1"/>
    <col min="4" max="4" width="10.85546875" style="31" customWidth="1"/>
    <col min="5" max="5" width="19.7109375" style="4" hidden="1" customWidth="1"/>
    <col min="6" max="6" width="14" style="4" customWidth="1"/>
    <col min="7" max="7" width="11.140625" style="4" customWidth="1"/>
    <col min="8" max="8" width="8.28515625" style="23" customWidth="1"/>
    <col min="9" max="9" width="14.5703125" style="4" customWidth="1"/>
    <col min="10" max="10" width="13.28515625" style="4" customWidth="1"/>
    <col min="11" max="11" width="13.28515625" style="4" hidden="1" customWidth="1"/>
    <col min="12" max="12" width="13.28515625" style="4" customWidth="1"/>
    <col min="13" max="13" width="13.28515625" style="4" hidden="1" customWidth="1"/>
    <col min="14" max="14" width="37.85546875" style="3" customWidth="1"/>
    <col min="15" max="15" width="14" style="4" customWidth="1"/>
    <col min="16" max="17" width="15.85546875" style="4" customWidth="1"/>
    <col min="18" max="18" width="8.85546875" style="10" hidden="1" customWidth="1"/>
    <col min="19" max="19" width="10.85546875" style="4" hidden="1" customWidth="1"/>
    <col min="20" max="20" width="8" style="10" hidden="1" customWidth="1"/>
    <col min="21" max="21" width="10.85546875" style="4" hidden="1" customWidth="1"/>
    <col min="22" max="22" width="10.5703125" style="4" customWidth="1"/>
    <col min="23" max="23" width="20.42578125" style="23" customWidth="1"/>
    <col min="24" max="24" width="16.5703125" style="4" hidden="1" customWidth="1"/>
    <col min="25" max="25" width="15.140625" style="4" hidden="1" customWidth="1"/>
    <col min="26" max="26" width="13.42578125" style="4" hidden="1" customWidth="1"/>
    <col min="27" max="27" width="12.28515625" style="4" hidden="1" customWidth="1"/>
    <col min="28" max="28" width="14.85546875" style="4" hidden="1" customWidth="1"/>
    <col min="29" max="29" width="13" style="4" hidden="1" customWidth="1"/>
    <col min="30" max="30" width="12.28515625" style="4" hidden="1" customWidth="1"/>
    <col min="31" max="31" width="10.7109375" style="4" customWidth="1"/>
    <col min="32" max="32" width="12.5703125" style="4" customWidth="1"/>
    <col min="33" max="33" width="17.28515625" style="165" customWidth="1"/>
    <col min="34" max="34" width="0" style="4" hidden="1" customWidth="1"/>
    <col min="35" max="16384" width="9.140625" style="4"/>
  </cols>
  <sheetData>
    <row r="1" spans="1:34" ht="20.25" customHeight="1" x14ac:dyDescent="0.25">
      <c r="A1" s="11" t="s">
        <v>10</v>
      </c>
      <c r="C1" s="9"/>
      <c r="D1" s="9"/>
      <c r="AG1" s="123"/>
    </row>
    <row r="2" spans="1:34" ht="19.5" customHeight="1" x14ac:dyDescent="0.25">
      <c r="A2" s="19" t="s">
        <v>9</v>
      </c>
      <c r="C2" s="9"/>
      <c r="D2" s="9"/>
      <c r="AG2" s="123"/>
    </row>
    <row r="3" spans="1:34" ht="21.75" customHeight="1" x14ac:dyDescent="0.25">
      <c r="C3" s="9"/>
      <c r="D3" s="9"/>
      <c r="AG3" s="123"/>
    </row>
    <row r="4" spans="1:34" s="11" customFormat="1" ht="51.75" customHeight="1" x14ac:dyDescent="0.3">
      <c r="A4" s="209" t="s">
        <v>1074</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G4" s="123"/>
    </row>
    <row r="5" spans="1:34" s="11" customFormat="1" ht="17.25" customHeight="1" x14ac:dyDescent="0.3">
      <c r="A5" s="12"/>
      <c r="C5" s="13"/>
      <c r="D5" s="13"/>
      <c r="H5" s="24"/>
      <c r="N5" s="3"/>
      <c r="R5" s="14"/>
      <c r="T5" s="14"/>
      <c r="W5" s="24"/>
      <c r="AG5" s="123"/>
    </row>
    <row r="6" spans="1:34" s="11" customFormat="1" ht="117" customHeight="1" x14ac:dyDescent="0.25">
      <c r="A6" s="20" t="s">
        <v>32</v>
      </c>
      <c r="B6" s="34" t="s">
        <v>12</v>
      </c>
      <c r="C6" s="30" t="s">
        <v>11</v>
      </c>
      <c r="D6" s="39"/>
      <c r="E6" s="21" t="s">
        <v>11</v>
      </c>
      <c r="F6" s="20" t="s">
        <v>0</v>
      </c>
      <c r="G6" s="20" t="s">
        <v>1</v>
      </c>
      <c r="H6" s="20" t="s">
        <v>2</v>
      </c>
      <c r="I6" s="34" t="s">
        <v>3</v>
      </c>
      <c r="J6" s="20" t="s">
        <v>4</v>
      </c>
      <c r="K6" s="20" t="s">
        <v>5</v>
      </c>
      <c r="L6" s="20" t="s">
        <v>7</v>
      </c>
      <c r="M6" s="40" t="s">
        <v>30</v>
      </c>
      <c r="N6" s="20" t="s">
        <v>6</v>
      </c>
      <c r="O6" s="20" t="s">
        <v>13</v>
      </c>
      <c r="P6" s="34" t="s">
        <v>14</v>
      </c>
      <c r="Q6" s="40" t="s">
        <v>19</v>
      </c>
      <c r="R6" s="22" t="s">
        <v>17</v>
      </c>
      <c r="S6" s="43" t="s">
        <v>29</v>
      </c>
      <c r="T6" s="22" t="s">
        <v>15</v>
      </c>
      <c r="U6" s="43" t="s">
        <v>16</v>
      </c>
      <c r="V6" s="20" t="s">
        <v>31</v>
      </c>
      <c r="W6" s="43" t="s">
        <v>18</v>
      </c>
      <c r="X6" s="20" t="s">
        <v>20</v>
      </c>
      <c r="Y6" s="34" t="s">
        <v>24</v>
      </c>
      <c r="Z6" s="20" t="s">
        <v>25</v>
      </c>
      <c r="AA6" s="20" t="s">
        <v>26</v>
      </c>
      <c r="AB6" s="20" t="s">
        <v>27</v>
      </c>
      <c r="AC6" s="20" t="s">
        <v>28</v>
      </c>
      <c r="AD6" s="20" t="s">
        <v>21</v>
      </c>
      <c r="AE6" s="20" t="s">
        <v>22</v>
      </c>
      <c r="AF6" s="20" t="s">
        <v>23</v>
      </c>
      <c r="AG6" s="17" t="s">
        <v>8</v>
      </c>
    </row>
    <row r="7" spans="1:34" s="11" customFormat="1" ht="81" customHeight="1" x14ac:dyDescent="0.25">
      <c r="A7" s="17">
        <v>1</v>
      </c>
      <c r="B7" s="44">
        <v>17058225</v>
      </c>
      <c r="C7" s="103" t="s">
        <v>179</v>
      </c>
      <c r="D7" s="107" t="s">
        <v>1083</v>
      </c>
      <c r="E7" s="27" t="s">
        <v>1145</v>
      </c>
      <c r="F7" s="35" t="s">
        <v>1146</v>
      </c>
      <c r="G7" s="16" t="s">
        <v>216</v>
      </c>
      <c r="H7" s="17" t="s">
        <v>149</v>
      </c>
      <c r="I7" s="45" t="s">
        <v>150</v>
      </c>
      <c r="J7" s="17" t="s">
        <v>151</v>
      </c>
      <c r="K7" s="17"/>
      <c r="L7" s="2" t="s">
        <v>325</v>
      </c>
      <c r="M7" s="41"/>
      <c r="N7" s="17" t="s">
        <v>1147</v>
      </c>
      <c r="O7" s="17" t="s">
        <v>231</v>
      </c>
      <c r="P7" s="45" t="s">
        <v>154</v>
      </c>
      <c r="Q7" s="42" t="s">
        <v>1148</v>
      </c>
      <c r="R7" s="2"/>
      <c r="S7" s="168"/>
      <c r="T7" s="6"/>
      <c r="U7" s="47"/>
      <c r="V7" s="2" t="s">
        <v>36</v>
      </c>
      <c r="W7" s="169" t="s">
        <v>796</v>
      </c>
      <c r="X7" s="5"/>
      <c r="Y7" s="170"/>
      <c r="Z7" s="2"/>
      <c r="AA7" s="2"/>
      <c r="AB7" s="2"/>
      <c r="AC7" s="2"/>
      <c r="AD7" s="2"/>
      <c r="AE7" s="1" t="s">
        <v>1149</v>
      </c>
      <c r="AF7" s="110" t="s">
        <v>1150</v>
      </c>
      <c r="AG7" s="163">
        <v>6675</v>
      </c>
    </row>
    <row r="8" spans="1:34" s="11" customFormat="1" ht="73.5" customHeight="1" x14ac:dyDescent="0.25">
      <c r="A8" s="17">
        <v>2</v>
      </c>
      <c r="B8" s="16">
        <v>17058226</v>
      </c>
      <c r="C8" s="103" t="s">
        <v>1082</v>
      </c>
      <c r="D8" s="104" t="s">
        <v>1083</v>
      </c>
      <c r="E8" s="27" t="s">
        <v>1084</v>
      </c>
      <c r="F8" s="35" t="s">
        <v>1085</v>
      </c>
      <c r="G8" s="16" t="s">
        <v>447</v>
      </c>
      <c r="H8" s="17" t="s">
        <v>149</v>
      </c>
      <c r="I8" s="17" t="s">
        <v>150</v>
      </c>
      <c r="J8" s="17" t="s">
        <v>151</v>
      </c>
      <c r="K8" s="17"/>
      <c r="L8" s="2" t="s">
        <v>325</v>
      </c>
      <c r="M8" s="2"/>
      <c r="N8" s="17" t="s">
        <v>1086</v>
      </c>
      <c r="O8" s="17" t="s">
        <v>557</v>
      </c>
      <c r="P8" s="17" t="s">
        <v>154</v>
      </c>
      <c r="Q8" s="17" t="s">
        <v>1087</v>
      </c>
      <c r="R8" s="2"/>
      <c r="S8" s="2"/>
      <c r="T8" s="6"/>
      <c r="U8" s="37"/>
      <c r="V8" s="2" t="s">
        <v>119</v>
      </c>
      <c r="W8" s="17" t="s">
        <v>796</v>
      </c>
      <c r="X8" s="5"/>
      <c r="Y8" s="2"/>
      <c r="Z8" s="2"/>
      <c r="AA8" s="2"/>
      <c r="AB8" s="2"/>
      <c r="AC8" s="2"/>
      <c r="AD8" s="2"/>
      <c r="AE8" s="1" t="s">
        <v>1088</v>
      </c>
      <c r="AF8" s="110" t="s">
        <v>1089</v>
      </c>
      <c r="AG8" s="163">
        <v>6675</v>
      </c>
    </row>
    <row r="9" spans="1:34" s="11" customFormat="1" ht="81.75" customHeight="1" x14ac:dyDescent="0.25">
      <c r="A9" s="17">
        <v>3</v>
      </c>
      <c r="B9" s="16">
        <v>17058107</v>
      </c>
      <c r="C9" s="103" t="s">
        <v>1043</v>
      </c>
      <c r="D9" s="104" t="s">
        <v>273</v>
      </c>
      <c r="E9" s="27"/>
      <c r="F9" s="35" t="s">
        <v>1044</v>
      </c>
      <c r="G9" s="16" t="s">
        <v>205</v>
      </c>
      <c r="H9" s="17" t="s">
        <v>55</v>
      </c>
      <c r="I9" s="17" t="s">
        <v>170</v>
      </c>
      <c r="J9" s="17" t="s">
        <v>151</v>
      </c>
      <c r="K9" s="17"/>
      <c r="L9" s="2" t="s">
        <v>42</v>
      </c>
      <c r="M9" s="2"/>
      <c r="N9" s="17" t="s">
        <v>1045</v>
      </c>
      <c r="O9" s="17" t="s">
        <v>767</v>
      </c>
      <c r="P9" s="17" t="s">
        <v>1051</v>
      </c>
      <c r="Q9" s="17" t="s">
        <v>1046</v>
      </c>
      <c r="R9" s="2"/>
      <c r="S9" s="5"/>
      <c r="T9" s="6"/>
      <c r="U9" s="37"/>
      <c r="V9" s="2" t="s">
        <v>36</v>
      </c>
      <c r="W9" s="17" t="s">
        <v>156</v>
      </c>
      <c r="X9" s="5"/>
      <c r="Y9" s="2"/>
      <c r="Z9" s="2"/>
      <c r="AA9" s="2"/>
      <c r="AB9" s="2"/>
      <c r="AC9" s="2"/>
      <c r="AD9" s="2"/>
      <c r="AE9" s="1" t="s">
        <v>1049</v>
      </c>
      <c r="AF9" s="110" t="s">
        <v>1050</v>
      </c>
      <c r="AG9" s="163">
        <v>6675</v>
      </c>
    </row>
    <row r="10" spans="1:34" ht="73.5" customHeight="1" x14ac:dyDescent="0.25">
      <c r="A10" s="17">
        <v>4</v>
      </c>
      <c r="B10" s="16">
        <v>17058110</v>
      </c>
      <c r="C10" s="103" t="s">
        <v>1014</v>
      </c>
      <c r="D10" s="104" t="s">
        <v>375</v>
      </c>
      <c r="E10" s="27"/>
      <c r="F10" s="35" t="s">
        <v>1015</v>
      </c>
      <c r="G10" s="16" t="s">
        <v>54</v>
      </c>
      <c r="H10" s="17" t="s">
        <v>55</v>
      </c>
      <c r="I10" s="17" t="s">
        <v>170</v>
      </c>
      <c r="J10" s="17" t="s">
        <v>151</v>
      </c>
      <c r="K10" s="17"/>
      <c r="L10" s="2" t="s">
        <v>42</v>
      </c>
      <c r="M10" s="2"/>
      <c r="N10" s="17" t="s">
        <v>1016</v>
      </c>
      <c r="O10" s="17" t="s">
        <v>488</v>
      </c>
      <c r="P10" s="17" t="s">
        <v>154</v>
      </c>
      <c r="Q10" s="17" t="s">
        <v>1017</v>
      </c>
      <c r="R10" s="2"/>
      <c r="S10" s="5"/>
      <c r="T10" s="6"/>
      <c r="U10" s="37"/>
      <c r="V10" s="2" t="s">
        <v>36</v>
      </c>
      <c r="W10" s="17" t="s">
        <v>156</v>
      </c>
      <c r="X10" s="5"/>
      <c r="Y10" s="2"/>
      <c r="Z10" s="2"/>
      <c r="AA10" s="2"/>
      <c r="AB10" s="2"/>
      <c r="AC10" s="2"/>
      <c r="AD10" s="2"/>
      <c r="AE10" s="1" t="s">
        <v>1018</v>
      </c>
      <c r="AF10" s="110" t="s">
        <v>1019</v>
      </c>
      <c r="AG10" s="163">
        <v>6675</v>
      </c>
    </row>
    <row r="11" spans="1:34" ht="81" customHeight="1" x14ac:dyDescent="0.25">
      <c r="A11" s="17">
        <v>5</v>
      </c>
      <c r="B11" s="166">
        <v>17058117</v>
      </c>
      <c r="C11" s="103" t="s">
        <v>66</v>
      </c>
      <c r="D11" s="104" t="s">
        <v>1382</v>
      </c>
      <c r="E11" s="27"/>
      <c r="F11" s="35" t="s">
        <v>1383</v>
      </c>
      <c r="G11" s="16" t="s">
        <v>1023</v>
      </c>
      <c r="H11" s="17" t="s">
        <v>55</v>
      </c>
      <c r="I11" s="17" t="s">
        <v>170</v>
      </c>
      <c r="J11" s="17" t="s">
        <v>151</v>
      </c>
      <c r="K11" s="17">
        <v>60340410</v>
      </c>
      <c r="L11" s="2"/>
      <c r="M11" s="2"/>
      <c r="N11" s="17" t="s">
        <v>1384</v>
      </c>
      <c r="O11" s="17" t="s">
        <v>569</v>
      </c>
      <c r="P11" s="17" t="s">
        <v>154</v>
      </c>
      <c r="Q11" s="17" t="s">
        <v>1385</v>
      </c>
      <c r="R11" s="2"/>
      <c r="S11" s="5"/>
      <c r="T11" s="6"/>
      <c r="U11" s="37"/>
      <c r="V11" s="2" t="s">
        <v>36</v>
      </c>
      <c r="W11" s="17" t="s">
        <v>156</v>
      </c>
      <c r="X11" s="5"/>
      <c r="Y11" s="2"/>
      <c r="Z11" s="2"/>
      <c r="AA11" s="2"/>
      <c r="AB11" s="2"/>
      <c r="AC11" s="2"/>
      <c r="AD11" s="2"/>
      <c r="AE11" s="1" t="s">
        <v>1386</v>
      </c>
      <c r="AF11" s="110" t="s">
        <v>1387</v>
      </c>
      <c r="AG11" s="163">
        <v>6675</v>
      </c>
    </row>
    <row r="12" spans="1:34" ht="75" customHeight="1" x14ac:dyDescent="0.25">
      <c r="A12" s="17">
        <v>6</v>
      </c>
      <c r="B12" s="16">
        <v>16055337</v>
      </c>
      <c r="C12" s="103" t="s">
        <v>1299</v>
      </c>
      <c r="D12" s="104" t="s">
        <v>412</v>
      </c>
      <c r="E12" s="27" t="s">
        <v>1300</v>
      </c>
      <c r="F12" s="35" t="s">
        <v>1301</v>
      </c>
      <c r="G12" s="16" t="s">
        <v>567</v>
      </c>
      <c r="H12" s="17" t="s">
        <v>149</v>
      </c>
      <c r="I12" s="17" t="s">
        <v>170</v>
      </c>
      <c r="J12" s="17" t="s">
        <v>57</v>
      </c>
      <c r="K12" s="17" t="s">
        <v>58</v>
      </c>
      <c r="L12" s="2" t="s">
        <v>798</v>
      </c>
      <c r="M12" s="2"/>
      <c r="N12" s="17" t="s">
        <v>1302</v>
      </c>
      <c r="O12" s="17" t="s">
        <v>940</v>
      </c>
      <c r="P12" s="17" t="s">
        <v>815</v>
      </c>
      <c r="Q12" s="17" t="s">
        <v>1303</v>
      </c>
      <c r="R12" s="2" t="e">
        <v>#N/A</v>
      </c>
      <c r="S12" s="5"/>
      <c r="T12" s="6" t="e">
        <v>#N/A</v>
      </c>
      <c r="U12" s="37" t="e">
        <v>#N/A</v>
      </c>
      <c r="V12" s="2" t="s">
        <v>36</v>
      </c>
      <c r="W12" s="17" t="s">
        <v>175</v>
      </c>
      <c r="X12" s="5"/>
      <c r="Y12" s="2"/>
      <c r="Z12" s="2"/>
      <c r="AA12" s="2"/>
      <c r="AB12" s="2"/>
      <c r="AC12" s="2"/>
      <c r="AD12" s="2"/>
      <c r="AE12" s="1" t="s">
        <v>1304</v>
      </c>
      <c r="AF12" s="110" t="s">
        <v>1305</v>
      </c>
      <c r="AG12" s="163">
        <v>18825</v>
      </c>
    </row>
    <row r="13" spans="1:34" ht="81" customHeight="1" x14ac:dyDescent="0.25">
      <c r="A13" s="17">
        <v>7</v>
      </c>
      <c r="B13" s="16">
        <v>16055028</v>
      </c>
      <c r="C13" s="103" t="s">
        <v>179</v>
      </c>
      <c r="D13" s="104" t="s">
        <v>412</v>
      </c>
      <c r="E13" s="27" t="s">
        <v>1067</v>
      </c>
      <c r="F13" s="35" t="s">
        <v>1068</v>
      </c>
      <c r="G13" s="16" t="s">
        <v>205</v>
      </c>
      <c r="H13" s="17" t="s">
        <v>149</v>
      </c>
      <c r="I13" s="17" t="s">
        <v>791</v>
      </c>
      <c r="J13" s="17" t="s">
        <v>57</v>
      </c>
      <c r="K13" s="17"/>
      <c r="L13" s="2"/>
      <c r="M13" s="2"/>
      <c r="N13" s="17" t="s">
        <v>1069</v>
      </c>
      <c r="O13" s="17" t="s">
        <v>1070</v>
      </c>
      <c r="P13" s="17" t="s">
        <v>61</v>
      </c>
      <c r="Q13" s="17" t="s">
        <v>1071</v>
      </c>
      <c r="R13" s="2" t="e">
        <v>#N/A</v>
      </c>
      <c r="S13" s="2"/>
      <c r="T13" s="6" t="e">
        <v>#N/A</v>
      </c>
      <c r="U13" s="37" t="e">
        <v>#N/A</v>
      </c>
      <c r="V13" s="2" t="s">
        <v>119</v>
      </c>
      <c r="W13" s="17" t="s">
        <v>63</v>
      </c>
      <c r="X13" s="5"/>
      <c r="Y13" s="2"/>
      <c r="Z13" s="2"/>
      <c r="AA13" s="2"/>
      <c r="AB13" s="2"/>
      <c r="AC13" s="2"/>
      <c r="AD13" s="2"/>
      <c r="AE13" s="1" t="s">
        <v>1072</v>
      </c>
      <c r="AF13" s="110" t="s">
        <v>1073</v>
      </c>
      <c r="AG13" s="163">
        <f>6075+6075+6075+600</f>
        <v>18825</v>
      </c>
    </row>
    <row r="14" spans="1:34" ht="81" customHeight="1" x14ac:dyDescent="0.25">
      <c r="A14" s="17">
        <v>8</v>
      </c>
      <c r="B14" s="119" t="s">
        <v>1270</v>
      </c>
      <c r="C14" s="103" t="s">
        <v>245</v>
      </c>
      <c r="D14" s="104" t="s">
        <v>412</v>
      </c>
      <c r="E14" s="27"/>
      <c r="F14" s="35" t="s">
        <v>1257</v>
      </c>
      <c r="G14" s="16" t="s">
        <v>205</v>
      </c>
      <c r="H14" s="17" t="s">
        <v>149</v>
      </c>
      <c r="I14" s="17" t="s">
        <v>170</v>
      </c>
      <c r="J14" s="17" t="s">
        <v>1126</v>
      </c>
      <c r="K14" s="17"/>
      <c r="L14" s="2" t="s">
        <v>42</v>
      </c>
      <c r="M14" s="2"/>
      <c r="N14" s="17" t="s">
        <v>1258</v>
      </c>
      <c r="O14" s="17" t="s">
        <v>940</v>
      </c>
      <c r="P14" s="17" t="s">
        <v>815</v>
      </c>
      <c r="Q14" s="17" t="s">
        <v>1259</v>
      </c>
      <c r="R14" s="2"/>
      <c r="S14" s="5"/>
      <c r="T14" s="6"/>
      <c r="U14" s="37"/>
      <c r="V14" s="2" t="s">
        <v>36</v>
      </c>
      <c r="W14" s="17" t="s">
        <v>1166</v>
      </c>
      <c r="X14" s="5"/>
      <c r="Y14" s="2"/>
      <c r="Z14" s="2"/>
      <c r="AA14" s="2"/>
      <c r="AB14" s="2"/>
      <c r="AC14" s="2"/>
      <c r="AD14" s="2"/>
      <c r="AE14" s="1" t="s">
        <v>1260</v>
      </c>
      <c r="AF14" s="110" t="s">
        <v>1261</v>
      </c>
      <c r="AG14" s="163"/>
    </row>
    <row r="15" spans="1:34" ht="81" customHeight="1" x14ac:dyDescent="0.25">
      <c r="A15" s="17">
        <v>9</v>
      </c>
      <c r="B15" s="16">
        <v>17058295</v>
      </c>
      <c r="C15" s="103" t="s">
        <v>144</v>
      </c>
      <c r="D15" s="104" t="s">
        <v>412</v>
      </c>
      <c r="E15" s="27" t="s">
        <v>1388</v>
      </c>
      <c r="F15" s="7" t="s">
        <v>1389</v>
      </c>
      <c r="G15" s="16" t="s">
        <v>205</v>
      </c>
      <c r="H15" s="17" t="s">
        <v>149</v>
      </c>
      <c r="I15" s="17" t="s">
        <v>425</v>
      </c>
      <c r="J15" s="17" t="s">
        <v>151</v>
      </c>
      <c r="K15" s="17"/>
      <c r="L15" s="2" t="s">
        <v>457</v>
      </c>
      <c r="M15" s="2"/>
      <c r="N15" s="17" t="s">
        <v>1390</v>
      </c>
      <c r="O15" s="17" t="s">
        <v>684</v>
      </c>
      <c r="P15" s="17" t="s">
        <v>154</v>
      </c>
      <c r="Q15" s="17" t="s">
        <v>1391</v>
      </c>
      <c r="R15" s="2"/>
      <c r="S15" s="5"/>
      <c r="T15" s="6"/>
      <c r="U15" s="37"/>
      <c r="V15" s="2" t="s">
        <v>36</v>
      </c>
      <c r="W15" s="17" t="s">
        <v>796</v>
      </c>
      <c r="X15" s="5"/>
      <c r="Y15" s="2"/>
      <c r="Z15" s="2"/>
      <c r="AA15" s="2"/>
      <c r="AB15" s="2"/>
      <c r="AC15" s="2"/>
      <c r="AD15" s="2"/>
      <c r="AE15" s="1" t="s">
        <v>1392</v>
      </c>
      <c r="AF15" s="110" t="s">
        <v>1393</v>
      </c>
      <c r="AG15" s="163">
        <v>6675</v>
      </c>
      <c r="AH15" s="4" t="s">
        <v>1402</v>
      </c>
    </row>
    <row r="16" spans="1:34" ht="81" customHeight="1" x14ac:dyDescent="0.25">
      <c r="A16" s="17">
        <v>10</v>
      </c>
      <c r="B16" s="16">
        <v>17058332</v>
      </c>
      <c r="C16" s="103" t="s">
        <v>1263</v>
      </c>
      <c r="D16" s="104" t="s">
        <v>830</v>
      </c>
      <c r="E16" s="27" t="s">
        <v>1264</v>
      </c>
      <c r="F16" s="35" t="s">
        <v>1265</v>
      </c>
      <c r="G16" s="16" t="s">
        <v>447</v>
      </c>
      <c r="H16" s="17" t="s">
        <v>55</v>
      </c>
      <c r="I16" s="17" t="s">
        <v>170</v>
      </c>
      <c r="J16" s="17" t="s">
        <v>151</v>
      </c>
      <c r="K16" s="17"/>
      <c r="L16" s="2"/>
      <c r="M16" s="2"/>
      <c r="N16" s="17" t="s">
        <v>1266</v>
      </c>
      <c r="O16" s="17" t="s">
        <v>1217</v>
      </c>
      <c r="P16" s="17" t="s">
        <v>220</v>
      </c>
      <c r="Q16" s="17" t="s">
        <v>1267</v>
      </c>
      <c r="R16" s="2"/>
      <c r="S16" s="5"/>
      <c r="T16" s="6"/>
      <c r="U16" s="37"/>
      <c r="V16" s="2" t="s">
        <v>36</v>
      </c>
      <c r="W16" s="17" t="s">
        <v>796</v>
      </c>
      <c r="X16" s="5"/>
      <c r="Y16" s="2"/>
      <c r="Z16" s="2"/>
      <c r="AA16" s="2"/>
      <c r="AB16" s="2"/>
      <c r="AC16" s="2"/>
      <c r="AD16" s="2"/>
      <c r="AE16" s="1" t="s">
        <v>1268</v>
      </c>
      <c r="AF16" s="110" t="s">
        <v>1269</v>
      </c>
      <c r="AG16" s="163">
        <v>6675</v>
      </c>
    </row>
    <row r="17" spans="1:34" ht="81" customHeight="1" x14ac:dyDescent="0.25">
      <c r="A17" s="17">
        <v>11</v>
      </c>
      <c r="B17" s="16">
        <v>17058333</v>
      </c>
      <c r="C17" s="103" t="s">
        <v>832</v>
      </c>
      <c r="D17" s="104" t="s">
        <v>830</v>
      </c>
      <c r="E17" s="27" t="s">
        <v>1323</v>
      </c>
      <c r="F17" s="35" t="s">
        <v>1324</v>
      </c>
      <c r="G17" s="16" t="s">
        <v>148</v>
      </c>
      <c r="H17" s="17" t="s">
        <v>149</v>
      </c>
      <c r="I17" s="17" t="s">
        <v>170</v>
      </c>
      <c r="J17" s="17" t="s">
        <v>151</v>
      </c>
      <c r="K17" s="17"/>
      <c r="L17" s="2" t="s">
        <v>798</v>
      </c>
      <c r="M17" s="2"/>
      <c r="N17" s="17" t="s">
        <v>1325</v>
      </c>
      <c r="O17" s="17" t="s">
        <v>1326</v>
      </c>
      <c r="P17" s="17" t="s">
        <v>220</v>
      </c>
      <c r="Q17" s="17" t="s">
        <v>1327</v>
      </c>
      <c r="R17" s="2"/>
      <c r="S17" s="5"/>
      <c r="T17" s="6"/>
      <c r="U17" s="37"/>
      <c r="V17" s="2" t="s">
        <v>36</v>
      </c>
      <c r="W17" s="17" t="s">
        <v>796</v>
      </c>
      <c r="X17" s="5"/>
      <c r="Y17" s="2"/>
      <c r="Z17" s="2"/>
      <c r="AA17" s="2"/>
      <c r="AB17" s="2"/>
      <c r="AC17" s="2"/>
      <c r="AD17" s="2"/>
      <c r="AE17" s="1" t="s">
        <v>1329</v>
      </c>
      <c r="AF17" s="110" t="s">
        <v>1330</v>
      </c>
      <c r="AG17" s="163">
        <v>6675</v>
      </c>
      <c r="AH17" s="4" t="s">
        <v>1058</v>
      </c>
    </row>
    <row r="18" spans="1:34" ht="81" customHeight="1" x14ac:dyDescent="0.25">
      <c r="A18" s="17">
        <v>12</v>
      </c>
      <c r="B18" s="16">
        <v>17058337</v>
      </c>
      <c r="C18" s="103" t="s">
        <v>1130</v>
      </c>
      <c r="D18" s="104" t="s">
        <v>1131</v>
      </c>
      <c r="E18" s="27" t="s">
        <v>1132</v>
      </c>
      <c r="F18" s="35" t="s">
        <v>1133</v>
      </c>
      <c r="G18" s="16" t="s">
        <v>205</v>
      </c>
      <c r="H18" s="17" t="s">
        <v>149</v>
      </c>
      <c r="I18" s="17" t="s">
        <v>170</v>
      </c>
      <c r="J18" s="17" t="s">
        <v>151</v>
      </c>
      <c r="K18" s="17"/>
      <c r="L18" s="2" t="s">
        <v>176</v>
      </c>
      <c r="M18" s="2"/>
      <c r="N18" s="17" t="s">
        <v>1134</v>
      </c>
      <c r="O18" s="17" t="s">
        <v>1135</v>
      </c>
      <c r="P18" s="17" t="s">
        <v>220</v>
      </c>
      <c r="Q18" s="17" t="s">
        <v>1136</v>
      </c>
      <c r="R18" s="2"/>
      <c r="S18" s="5"/>
      <c r="T18" s="6"/>
      <c r="U18" s="37"/>
      <c r="V18" s="2" t="s">
        <v>36</v>
      </c>
      <c r="W18" s="17" t="s">
        <v>796</v>
      </c>
      <c r="X18" s="5"/>
      <c r="Y18" s="2"/>
      <c r="Z18" s="2"/>
      <c r="AA18" s="2"/>
      <c r="AB18" s="2"/>
      <c r="AC18" s="2"/>
      <c r="AD18" s="2"/>
      <c r="AE18" s="1" t="s">
        <v>1137</v>
      </c>
      <c r="AF18" s="110" t="s">
        <v>1138</v>
      </c>
      <c r="AG18" s="163">
        <v>6675</v>
      </c>
      <c r="AH18" s="4" t="s">
        <v>1059</v>
      </c>
    </row>
    <row r="19" spans="1:34" ht="81" customHeight="1" x14ac:dyDescent="0.25">
      <c r="A19" s="17">
        <v>13</v>
      </c>
      <c r="B19" s="16">
        <v>16055245</v>
      </c>
      <c r="C19" s="103" t="s">
        <v>1106</v>
      </c>
      <c r="D19" s="104" t="s">
        <v>1107</v>
      </c>
      <c r="E19" s="27" t="s">
        <v>1108</v>
      </c>
      <c r="F19" s="35" t="s">
        <v>1109</v>
      </c>
      <c r="G19" s="16" t="s">
        <v>472</v>
      </c>
      <c r="H19" s="17" t="s">
        <v>149</v>
      </c>
      <c r="I19" s="17" t="s">
        <v>150</v>
      </c>
      <c r="J19" s="17" t="s">
        <v>57</v>
      </c>
      <c r="K19" s="17"/>
      <c r="L19" s="2"/>
      <c r="M19" s="2"/>
      <c r="N19" s="17" t="s">
        <v>1110</v>
      </c>
      <c r="O19" s="17" t="s">
        <v>1111</v>
      </c>
      <c r="P19" s="17" t="s">
        <v>1112</v>
      </c>
      <c r="Q19" s="17" t="s">
        <v>1113</v>
      </c>
      <c r="R19" s="2" t="e">
        <v>#N/A</v>
      </c>
      <c r="S19" s="2"/>
      <c r="T19" s="6" t="e">
        <v>#N/A</v>
      </c>
      <c r="U19" s="37" t="e">
        <v>#N/A</v>
      </c>
      <c r="V19" s="2" t="s">
        <v>36</v>
      </c>
      <c r="W19" s="17" t="s">
        <v>175</v>
      </c>
      <c r="X19" s="5"/>
      <c r="Y19" s="2"/>
      <c r="Z19" s="2"/>
      <c r="AA19" s="2"/>
      <c r="AB19" s="2"/>
      <c r="AC19" s="2"/>
      <c r="AD19" s="2"/>
      <c r="AE19" s="1" t="s">
        <v>1114</v>
      </c>
      <c r="AF19" s="110" t="s">
        <v>1115</v>
      </c>
      <c r="AG19" s="163">
        <f>6075+12750</f>
        <v>18825</v>
      </c>
    </row>
    <row r="20" spans="1:34" ht="81" customHeight="1" x14ac:dyDescent="0.25">
      <c r="A20" s="17">
        <v>14</v>
      </c>
      <c r="B20" s="16">
        <v>16055346</v>
      </c>
      <c r="C20" s="103" t="s">
        <v>1249</v>
      </c>
      <c r="D20" s="104" t="s">
        <v>1250</v>
      </c>
      <c r="E20" s="27" t="s">
        <v>1251</v>
      </c>
      <c r="F20" s="35" t="s">
        <v>1252</v>
      </c>
      <c r="G20" s="16" t="s">
        <v>1023</v>
      </c>
      <c r="H20" s="17" t="s">
        <v>149</v>
      </c>
      <c r="I20" s="17" t="s">
        <v>170</v>
      </c>
      <c r="J20" s="17" t="s">
        <v>57</v>
      </c>
      <c r="K20" s="17"/>
      <c r="L20" s="2" t="s">
        <v>176</v>
      </c>
      <c r="M20" s="2"/>
      <c r="N20" s="17" t="s">
        <v>1253</v>
      </c>
      <c r="O20" s="17" t="s">
        <v>940</v>
      </c>
      <c r="P20" s="17" t="s">
        <v>815</v>
      </c>
      <c r="Q20" s="17" t="s">
        <v>1254</v>
      </c>
      <c r="R20" s="2" t="e">
        <v>#N/A</v>
      </c>
      <c r="S20" s="5"/>
      <c r="T20" s="6" t="e">
        <v>#N/A</v>
      </c>
      <c r="U20" s="37" t="e">
        <v>#N/A</v>
      </c>
      <c r="V20" s="2" t="s">
        <v>36</v>
      </c>
      <c r="W20" s="17" t="s">
        <v>175</v>
      </c>
      <c r="X20" s="5"/>
      <c r="Y20" s="2"/>
      <c r="Z20" s="2"/>
      <c r="AA20" s="2"/>
      <c r="AB20" s="2"/>
      <c r="AC20" s="2"/>
      <c r="AD20" s="2"/>
      <c r="AE20" s="1" t="s">
        <v>1255</v>
      </c>
      <c r="AF20" s="110" t="s">
        <v>1256</v>
      </c>
      <c r="AG20" s="163">
        <v>18825</v>
      </c>
    </row>
    <row r="21" spans="1:34" ht="81" customHeight="1" x14ac:dyDescent="0.25">
      <c r="A21" s="17">
        <v>15</v>
      </c>
      <c r="B21" s="16">
        <v>17058121</v>
      </c>
      <c r="C21" s="103" t="s">
        <v>998</v>
      </c>
      <c r="D21" s="104" t="s">
        <v>67</v>
      </c>
      <c r="E21" s="27"/>
      <c r="F21" s="102" t="s">
        <v>999</v>
      </c>
      <c r="G21" s="16" t="s">
        <v>871</v>
      </c>
      <c r="H21" s="17" t="s">
        <v>55</v>
      </c>
      <c r="I21" s="17" t="s">
        <v>170</v>
      </c>
      <c r="J21" s="17" t="s">
        <v>151</v>
      </c>
      <c r="K21" s="17"/>
      <c r="L21" s="2" t="s">
        <v>42</v>
      </c>
      <c r="M21" s="2"/>
      <c r="N21" s="17" t="s">
        <v>1000</v>
      </c>
      <c r="O21" s="17" t="s">
        <v>941</v>
      </c>
      <c r="P21" s="17" t="s">
        <v>1001</v>
      </c>
      <c r="Q21" s="17" t="s">
        <v>1002</v>
      </c>
      <c r="R21" s="2"/>
      <c r="S21" s="5"/>
      <c r="T21" s="6"/>
      <c r="U21" s="37"/>
      <c r="V21" s="2" t="s">
        <v>36</v>
      </c>
      <c r="W21" s="17" t="s">
        <v>156</v>
      </c>
      <c r="X21" s="5"/>
      <c r="Y21" s="2"/>
      <c r="Z21" s="2"/>
      <c r="AA21" s="2"/>
      <c r="AB21" s="2"/>
      <c r="AC21" s="2"/>
      <c r="AD21" s="2"/>
      <c r="AE21" s="1" t="s">
        <v>1003</v>
      </c>
      <c r="AF21" s="110" t="s">
        <v>1004</v>
      </c>
      <c r="AG21" s="163">
        <v>6675</v>
      </c>
    </row>
    <row r="22" spans="1:34" ht="81" customHeight="1" x14ac:dyDescent="0.25">
      <c r="A22" s="17">
        <v>16</v>
      </c>
      <c r="B22" s="16">
        <v>17058342</v>
      </c>
      <c r="C22" s="103" t="s">
        <v>245</v>
      </c>
      <c r="D22" s="104" t="s">
        <v>1366</v>
      </c>
      <c r="E22" s="27"/>
      <c r="F22" s="35" t="s">
        <v>1367</v>
      </c>
      <c r="G22" s="16" t="s">
        <v>205</v>
      </c>
      <c r="H22" s="17" t="s">
        <v>149</v>
      </c>
      <c r="I22" s="17" t="s">
        <v>170</v>
      </c>
      <c r="J22" s="17" t="s">
        <v>151</v>
      </c>
      <c r="K22" s="17"/>
      <c r="L22" s="2" t="s">
        <v>798</v>
      </c>
      <c r="M22" s="2"/>
      <c r="N22" s="17" t="s">
        <v>1368</v>
      </c>
      <c r="O22" s="17" t="s">
        <v>1094</v>
      </c>
      <c r="P22" s="17" t="s">
        <v>1369</v>
      </c>
      <c r="Q22" s="17" t="s">
        <v>1370</v>
      </c>
      <c r="R22" s="2"/>
      <c r="S22" s="5"/>
      <c r="T22" s="6"/>
      <c r="U22" s="37"/>
      <c r="V22" s="2" t="s">
        <v>36</v>
      </c>
      <c r="W22" s="17" t="s">
        <v>796</v>
      </c>
      <c r="X22" s="5"/>
      <c r="Y22" s="2"/>
      <c r="Z22" s="2"/>
      <c r="AA22" s="2"/>
      <c r="AB22" s="2"/>
      <c r="AC22" s="2"/>
      <c r="AD22" s="2"/>
      <c r="AE22" s="1" t="s">
        <v>1371</v>
      </c>
      <c r="AF22" s="110" t="s">
        <v>1372</v>
      </c>
      <c r="AG22" s="163">
        <v>6675</v>
      </c>
    </row>
    <row r="23" spans="1:34" ht="81" customHeight="1" x14ac:dyDescent="0.25">
      <c r="A23" s="17">
        <v>17</v>
      </c>
      <c r="B23" s="16">
        <v>17058345</v>
      </c>
      <c r="C23" s="103" t="s">
        <v>179</v>
      </c>
      <c r="D23" s="104" t="s">
        <v>392</v>
      </c>
      <c r="E23" s="27" t="s">
        <v>832</v>
      </c>
      <c r="F23" s="35" t="s">
        <v>1139</v>
      </c>
      <c r="G23" s="16" t="s">
        <v>205</v>
      </c>
      <c r="H23" s="17" t="s">
        <v>149</v>
      </c>
      <c r="I23" s="17" t="s">
        <v>170</v>
      </c>
      <c r="J23" s="17" t="s">
        <v>151</v>
      </c>
      <c r="K23" s="17"/>
      <c r="L23" s="2" t="s">
        <v>176</v>
      </c>
      <c r="M23" s="2"/>
      <c r="N23" s="17" t="s">
        <v>1140</v>
      </c>
      <c r="O23" s="17" t="s">
        <v>1141</v>
      </c>
      <c r="P23" s="17" t="s">
        <v>220</v>
      </c>
      <c r="Q23" s="17" t="s">
        <v>1142</v>
      </c>
      <c r="R23" s="2"/>
      <c r="S23" s="5"/>
      <c r="T23" s="6"/>
      <c r="U23" s="37"/>
      <c r="V23" s="2" t="s">
        <v>36</v>
      </c>
      <c r="W23" s="17" t="s">
        <v>796</v>
      </c>
      <c r="X23" s="5"/>
      <c r="Y23" s="2"/>
      <c r="Z23" s="2"/>
      <c r="AA23" s="2"/>
      <c r="AB23" s="2"/>
      <c r="AC23" s="2"/>
      <c r="AD23" s="2"/>
      <c r="AE23" s="1" t="s">
        <v>1143</v>
      </c>
      <c r="AF23" s="110" t="s">
        <v>1144</v>
      </c>
      <c r="AG23" s="163">
        <v>6675</v>
      </c>
      <c r="AH23" s="5"/>
    </row>
    <row r="24" spans="1:34" ht="103.5" customHeight="1" x14ac:dyDescent="0.25">
      <c r="A24" s="17">
        <v>18</v>
      </c>
      <c r="B24" s="16">
        <v>17058355</v>
      </c>
      <c r="C24" s="103" t="s">
        <v>1167</v>
      </c>
      <c r="D24" s="104" t="s">
        <v>706</v>
      </c>
      <c r="E24" s="27" t="s">
        <v>1168</v>
      </c>
      <c r="F24" s="35" t="s">
        <v>1169</v>
      </c>
      <c r="G24" s="16" t="s">
        <v>169</v>
      </c>
      <c r="H24" s="17" t="s">
        <v>55</v>
      </c>
      <c r="I24" s="17" t="s">
        <v>170</v>
      </c>
      <c r="J24" s="17" t="s">
        <v>151</v>
      </c>
      <c r="K24" s="17"/>
      <c r="L24" s="2" t="s">
        <v>798</v>
      </c>
      <c r="M24" s="2"/>
      <c r="N24" s="17" t="s">
        <v>1170</v>
      </c>
      <c r="O24" s="17" t="s">
        <v>1171</v>
      </c>
      <c r="P24" s="17" t="s">
        <v>220</v>
      </c>
      <c r="Q24" s="17" t="s">
        <v>1172</v>
      </c>
      <c r="R24" s="2"/>
      <c r="S24" s="5"/>
      <c r="T24" s="6"/>
      <c r="U24" s="37"/>
      <c r="V24" s="2" t="s">
        <v>36</v>
      </c>
      <c r="W24" s="17" t="s">
        <v>796</v>
      </c>
      <c r="X24" s="5"/>
      <c r="Y24" s="2"/>
      <c r="Z24" s="2"/>
      <c r="AA24" s="2"/>
      <c r="AB24" s="2"/>
      <c r="AC24" s="2"/>
      <c r="AD24" s="2"/>
      <c r="AE24" s="1" t="s">
        <v>1173</v>
      </c>
      <c r="AF24" s="110" t="s">
        <v>1174</v>
      </c>
      <c r="AG24" s="163">
        <v>6675</v>
      </c>
    </row>
    <row r="25" spans="1:34" ht="78" customHeight="1" x14ac:dyDescent="0.25">
      <c r="A25" s="17">
        <v>19</v>
      </c>
      <c r="B25" s="16">
        <v>17058129</v>
      </c>
      <c r="C25" s="103" t="s">
        <v>1020</v>
      </c>
      <c r="D25" s="104" t="s">
        <v>1021</v>
      </c>
      <c r="E25" s="27"/>
      <c r="F25" s="35" t="s">
        <v>1022</v>
      </c>
      <c r="G25" s="16" t="s">
        <v>1023</v>
      </c>
      <c r="H25" s="17" t="s">
        <v>149</v>
      </c>
      <c r="I25" s="17" t="s">
        <v>170</v>
      </c>
      <c r="J25" s="17" t="s">
        <v>151</v>
      </c>
      <c r="K25" s="17"/>
      <c r="L25" s="2"/>
      <c r="M25" s="2"/>
      <c r="N25" s="17" t="s">
        <v>1024</v>
      </c>
      <c r="O25" s="17" t="s">
        <v>939</v>
      </c>
      <c r="P25" s="17" t="s">
        <v>1051</v>
      </c>
      <c r="Q25" s="17" t="s">
        <v>1025</v>
      </c>
      <c r="R25" s="2"/>
      <c r="S25" s="5"/>
      <c r="T25" s="6"/>
      <c r="U25" s="37"/>
      <c r="V25" s="2" t="s">
        <v>36</v>
      </c>
      <c r="W25" s="17" t="s">
        <v>156</v>
      </c>
      <c r="X25" s="5"/>
      <c r="Y25" s="2"/>
      <c r="Z25" s="2"/>
      <c r="AA25" s="2"/>
      <c r="AB25" s="2"/>
      <c r="AC25" s="2"/>
      <c r="AD25" s="2"/>
      <c r="AE25" s="1" t="s">
        <v>1026</v>
      </c>
      <c r="AF25" s="110" t="s">
        <v>1027</v>
      </c>
      <c r="AG25" s="163">
        <v>6675</v>
      </c>
    </row>
    <row r="26" spans="1:34" ht="75.75" customHeight="1" x14ac:dyDescent="0.25">
      <c r="A26" s="17">
        <v>20</v>
      </c>
      <c r="B26" s="16">
        <v>17058453</v>
      </c>
      <c r="C26" s="103" t="s">
        <v>1306</v>
      </c>
      <c r="D26" s="104" t="s">
        <v>1307</v>
      </c>
      <c r="E26" s="27" t="s">
        <v>1308</v>
      </c>
      <c r="F26" s="35" t="s">
        <v>1309</v>
      </c>
      <c r="G26" s="16" t="s">
        <v>572</v>
      </c>
      <c r="H26" s="17" t="s">
        <v>149</v>
      </c>
      <c r="I26" s="17" t="s">
        <v>206</v>
      </c>
      <c r="J26" s="17" t="s">
        <v>151</v>
      </c>
      <c r="K26" s="17"/>
      <c r="L26" s="2" t="s">
        <v>1165</v>
      </c>
      <c r="M26" s="2"/>
      <c r="N26" s="17" t="s">
        <v>1310</v>
      </c>
      <c r="O26" s="17" t="s">
        <v>1311</v>
      </c>
      <c r="P26" s="17" t="s">
        <v>1312</v>
      </c>
      <c r="Q26" s="17" t="s">
        <v>1313</v>
      </c>
      <c r="R26" s="2"/>
      <c r="S26" s="5"/>
      <c r="T26" s="6"/>
      <c r="U26" s="37"/>
      <c r="V26" s="2" t="s">
        <v>36</v>
      </c>
      <c r="W26" s="17" t="s">
        <v>796</v>
      </c>
      <c r="X26" s="5"/>
      <c r="Y26" s="2"/>
      <c r="Z26" s="2"/>
      <c r="AA26" s="2"/>
      <c r="AB26" s="2"/>
      <c r="AC26" s="2"/>
      <c r="AD26" s="2"/>
      <c r="AE26" s="1" t="s">
        <v>1314</v>
      </c>
      <c r="AF26" s="110" t="s">
        <v>1315</v>
      </c>
      <c r="AG26" s="163">
        <v>6675</v>
      </c>
    </row>
    <row r="27" spans="1:34" ht="81" customHeight="1" x14ac:dyDescent="0.25">
      <c r="A27" s="17">
        <v>21</v>
      </c>
      <c r="B27" s="16">
        <v>16055116</v>
      </c>
      <c r="C27" s="103" t="s">
        <v>1206</v>
      </c>
      <c r="D27" s="104" t="s">
        <v>117</v>
      </c>
      <c r="E27" s="27" t="s">
        <v>1207</v>
      </c>
      <c r="F27" s="35" t="s">
        <v>1208</v>
      </c>
      <c r="G27" s="16" t="s">
        <v>567</v>
      </c>
      <c r="H27" s="17" t="s">
        <v>55</v>
      </c>
      <c r="I27" s="17" t="s">
        <v>56</v>
      </c>
      <c r="J27" s="17" t="s">
        <v>57</v>
      </c>
      <c r="K27" s="17"/>
      <c r="L27" s="2" t="s">
        <v>42</v>
      </c>
      <c r="M27" s="2"/>
      <c r="N27" s="17" t="s">
        <v>1209</v>
      </c>
      <c r="O27" s="17" t="s">
        <v>542</v>
      </c>
      <c r="P27" s="17" t="s">
        <v>61</v>
      </c>
      <c r="Q27" s="17" t="s">
        <v>1210</v>
      </c>
      <c r="R27" s="2" t="e">
        <v>#N/A</v>
      </c>
      <c r="S27" s="5"/>
      <c r="T27" s="6" t="e">
        <v>#N/A</v>
      </c>
      <c r="U27" s="37" t="e">
        <v>#N/A</v>
      </c>
      <c r="V27" s="2" t="s">
        <v>36</v>
      </c>
      <c r="W27" s="17" t="s">
        <v>63</v>
      </c>
      <c r="X27" s="5"/>
      <c r="Y27" s="2"/>
      <c r="Z27" s="2"/>
      <c r="AA27" s="2"/>
      <c r="AB27" s="2"/>
      <c r="AC27" s="2"/>
      <c r="AD27" s="2"/>
      <c r="AE27" s="1" t="s">
        <v>1211</v>
      </c>
      <c r="AF27" s="110" t="s">
        <v>1212</v>
      </c>
      <c r="AG27" s="163">
        <v>18825</v>
      </c>
    </row>
    <row r="28" spans="1:34" ht="87" customHeight="1" x14ac:dyDescent="0.25">
      <c r="A28" s="17">
        <v>22</v>
      </c>
      <c r="B28" s="16">
        <v>17058365</v>
      </c>
      <c r="C28" s="103" t="s">
        <v>1213</v>
      </c>
      <c r="D28" s="104" t="s">
        <v>117</v>
      </c>
      <c r="E28" s="27" t="s">
        <v>1214</v>
      </c>
      <c r="F28" s="35" t="s">
        <v>1215</v>
      </c>
      <c r="G28" s="16" t="s">
        <v>576</v>
      </c>
      <c r="H28" s="17" t="s">
        <v>149</v>
      </c>
      <c r="I28" s="17" t="s">
        <v>170</v>
      </c>
      <c r="J28" s="17" t="s">
        <v>151</v>
      </c>
      <c r="K28" s="17"/>
      <c r="L28" s="2" t="s">
        <v>798</v>
      </c>
      <c r="M28" s="2"/>
      <c r="N28" s="17" t="s">
        <v>1216</v>
      </c>
      <c r="O28" s="17" t="s">
        <v>1217</v>
      </c>
      <c r="P28" s="17" t="s">
        <v>815</v>
      </c>
      <c r="Q28" s="17" t="s">
        <v>1218</v>
      </c>
      <c r="R28" s="2"/>
      <c r="S28" s="5"/>
      <c r="T28" s="6"/>
      <c r="U28" s="37"/>
      <c r="V28" s="2" t="s">
        <v>36</v>
      </c>
      <c r="W28" s="17" t="s">
        <v>796</v>
      </c>
      <c r="X28" s="5"/>
      <c r="Y28" s="2"/>
      <c r="Z28" s="2"/>
      <c r="AA28" s="2"/>
      <c r="AB28" s="2"/>
      <c r="AC28" s="2"/>
      <c r="AD28" s="2"/>
      <c r="AE28" s="1" t="s">
        <v>1219</v>
      </c>
      <c r="AF28" s="110" t="s">
        <v>1220</v>
      </c>
      <c r="AG28" s="163">
        <v>6675</v>
      </c>
    </row>
    <row r="29" spans="1:34" ht="78" customHeight="1" x14ac:dyDescent="0.25">
      <c r="A29" s="17">
        <v>23</v>
      </c>
      <c r="B29" s="16"/>
      <c r="C29" s="103" t="s">
        <v>290</v>
      </c>
      <c r="D29" s="104" t="s">
        <v>354</v>
      </c>
      <c r="E29" s="27"/>
      <c r="F29" s="35" t="s">
        <v>1243</v>
      </c>
      <c r="G29" s="16" t="s">
        <v>576</v>
      </c>
      <c r="H29" s="17" t="s">
        <v>55</v>
      </c>
      <c r="I29" s="17" t="s">
        <v>206</v>
      </c>
      <c r="J29" s="17" t="s">
        <v>1126</v>
      </c>
      <c r="K29" s="17"/>
      <c r="L29" s="2"/>
      <c r="M29" s="2"/>
      <c r="N29" s="17" t="s">
        <v>1244</v>
      </c>
      <c r="O29" s="17" t="s">
        <v>1245</v>
      </c>
      <c r="P29" s="17" t="s">
        <v>61</v>
      </c>
      <c r="Q29" s="17" t="s">
        <v>1246</v>
      </c>
      <c r="R29" s="2"/>
      <c r="S29" s="5"/>
      <c r="T29" s="6"/>
      <c r="U29" s="37"/>
      <c r="V29" s="2" t="s">
        <v>36</v>
      </c>
      <c r="W29" s="17" t="s">
        <v>1166</v>
      </c>
      <c r="X29" s="5"/>
      <c r="Y29" s="2"/>
      <c r="Z29" s="2"/>
      <c r="AA29" s="2"/>
      <c r="AB29" s="2"/>
      <c r="AC29" s="2"/>
      <c r="AD29" s="2"/>
      <c r="AE29" s="1" t="s">
        <v>1247</v>
      </c>
      <c r="AF29" s="110" t="s">
        <v>1248</v>
      </c>
      <c r="AG29" s="163"/>
    </row>
    <row r="30" spans="1:34" ht="79.5" customHeight="1" x14ac:dyDescent="0.25">
      <c r="A30" s="17">
        <v>24</v>
      </c>
      <c r="B30" s="16">
        <v>17058131</v>
      </c>
      <c r="C30" s="103" t="s">
        <v>1040</v>
      </c>
      <c r="D30" s="104" t="s">
        <v>161</v>
      </c>
      <c r="E30" s="27"/>
      <c r="F30" s="35" t="s">
        <v>870</v>
      </c>
      <c r="G30" s="16" t="s">
        <v>205</v>
      </c>
      <c r="H30" s="17" t="s">
        <v>55</v>
      </c>
      <c r="I30" s="17" t="s">
        <v>170</v>
      </c>
      <c r="J30" s="17" t="s">
        <v>151</v>
      </c>
      <c r="K30" s="17"/>
      <c r="L30" s="2" t="s">
        <v>42</v>
      </c>
      <c r="M30" s="2"/>
      <c r="N30" s="17" t="s">
        <v>1041</v>
      </c>
      <c r="O30" s="17" t="s">
        <v>872</v>
      </c>
      <c r="P30" s="17" t="s">
        <v>154</v>
      </c>
      <c r="Q30" s="17" t="s">
        <v>1042</v>
      </c>
      <c r="R30" s="2"/>
      <c r="S30" s="5"/>
      <c r="T30" s="6"/>
      <c r="U30" s="37"/>
      <c r="V30" s="2" t="s">
        <v>36</v>
      </c>
      <c r="W30" s="17" t="s">
        <v>156</v>
      </c>
      <c r="X30" s="5"/>
      <c r="Y30" s="2"/>
      <c r="Z30" s="2"/>
      <c r="AA30" s="2"/>
      <c r="AB30" s="2"/>
      <c r="AC30" s="2"/>
      <c r="AD30" s="2"/>
      <c r="AE30" s="1" t="s">
        <v>1047</v>
      </c>
      <c r="AF30" s="110" t="s">
        <v>1048</v>
      </c>
      <c r="AG30" s="163">
        <v>6675</v>
      </c>
    </row>
    <row r="31" spans="1:34" ht="78" customHeight="1" x14ac:dyDescent="0.25">
      <c r="A31" s="17">
        <v>25</v>
      </c>
      <c r="B31" s="16">
        <v>17058375</v>
      </c>
      <c r="C31" s="103" t="s">
        <v>1175</v>
      </c>
      <c r="D31" s="104" t="s">
        <v>55</v>
      </c>
      <c r="E31" s="27" t="s">
        <v>1177</v>
      </c>
      <c r="F31" s="35" t="s">
        <v>1176</v>
      </c>
      <c r="G31" s="16" t="s">
        <v>1178</v>
      </c>
      <c r="H31" s="17" t="s">
        <v>55</v>
      </c>
      <c r="I31" s="17" t="s">
        <v>170</v>
      </c>
      <c r="J31" s="17" t="s">
        <v>151</v>
      </c>
      <c r="K31" s="17"/>
      <c r="L31" s="2" t="s">
        <v>798</v>
      </c>
      <c r="M31" s="2"/>
      <c r="N31" s="17" t="s">
        <v>1179</v>
      </c>
      <c r="O31" s="17" t="s">
        <v>1180</v>
      </c>
      <c r="P31" s="17" t="s">
        <v>220</v>
      </c>
      <c r="Q31" s="17" t="s">
        <v>1181</v>
      </c>
      <c r="R31" s="2"/>
      <c r="S31" s="5"/>
      <c r="T31" s="6"/>
      <c r="U31" s="37"/>
      <c r="V31" s="2" t="s">
        <v>36</v>
      </c>
      <c r="W31" s="17" t="s">
        <v>796</v>
      </c>
      <c r="X31" s="5"/>
      <c r="Y31" s="2"/>
      <c r="Z31" s="2"/>
      <c r="AA31" s="2"/>
      <c r="AB31" s="2"/>
      <c r="AC31" s="2"/>
      <c r="AD31" s="2"/>
      <c r="AE31" s="1" t="s">
        <v>1182</v>
      </c>
      <c r="AF31" s="110" t="s">
        <v>1183</v>
      </c>
      <c r="AG31" s="163">
        <v>6675</v>
      </c>
    </row>
    <row r="32" spans="1:34" ht="87.75" customHeight="1" x14ac:dyDescent="0.25">
      <c r="A32" s="17">
        <v>26</v>
      </c>
      <c r="B32" s="16">
        <v>16055377</v>
      </c>
      <c r="C32" s="103" t="s">
        <v>1285</v>
      </c>
      <c r="D32" s="104" t="s">
        <v>55</v>
      </c>
      <c r="E32" s="27" t="s">
        <v>1286</v>
      </c>
      <c r="F32" s="35" t="s">
        <v>1287</v>
      </c>
      <c r="G32" s="16" t="s">
        <v>148</v>
      </c>
      <c r="H32" s="17" t="s">
        <v>55</v>
      </c>
      <c r="I32" s="17" t="s">
        <v>170</v>
      </c>
      <c r="J32" s="17" t="s">
        <v>57</v>
      </c>
      <c r="K32" s="17" t="s">
        <v>58</v>
      </c>
      <c r="L32" s="2"/>
      <c r="M32" s="2"/>
      <c r="N32" s="17" t="s">
        <v>1288</v>
      </c>
      <c r="O32" s="17" t="s">
        <v>831</v>
      </c>
      <c r="P32" s="17" t="s">
        <v>815</v>
      </c>
      <c r="Q32" s="17" t="s">
        <v>1289</v>
      </c>
      <c r="R32" s="2" t="e">
        <v>#N/A</v>
      </c>
      <c r="S32" s="5"/>
      <c r="T32" s="6" t="e">
        <v>#N/A</v>
      </c>
      <c r="U32" s="37" t="e">
        <v>#N/A</v>
      </c>
      <c r="V32" s="2" t="s">
        <v>36</v>
      </c>
      <c r="W32" s="17" t="s">
        <v>175</v>
      </c>
      <c r="X32" s="5"/>
      <c r="Y32" s="2"/>
      <c r="Z32" s="2"/>
      <c r="AA32" s="2"/>
      <c r="AB32" s="2"/>
      <c r="AC32" s="2"/>
      <c r="AD32" s="2"/>
      <c r="AE32" s="1" t="s">
        <v>1290</v>
      </c>
      <c r="AF32" s="110" t="s">
        <v>1291</v>
      </c>
      <c r="AG32" s="163">
        <v>18825</v>
      </c>
    </row>
    <row r="33" spans="1:34" ht="78" customHeight="1" x14ac:dyDescent="0.25">
      <c r="A33" s="17">
        <v>27</v>
      </c>
      <c r="B33" s="16">
        <v>17058264</v>
      </c>
      <c r="C33" s="103" t="s">
        <v>1271</v>
      </c>
      <c r="D33" s="104" t="s">
        <v>282</v>
      </c>
      <c r="E33" s="27" t="s">
        <v>1272</v>
      </c>
      <c r="F33" s="35" t="s">
        <v>1273</v>
      </c>
      <c r="G33" s="16" t="s">
        <v>576</v>
      </c>
      <c r="H33" s="17" t="s">
        <v>149</v>
      </c>
      <c r="I33" s="17" t="s">
        <v>150</v>
      </c>
      <c r="J33" s="17" t="s">
        <v>151</v>
      </c>
      <c r="K33" s="17"/>
      <c r="L33" s="2" t="s">
        <v>325</v>
      </c>
      <c r="M33" s="2"/>
      <c r="N33" s="17" t="s">
        <v>1274</v>
      </c>
      <c r="O33" s="17" t="s">
        <v>533</v>
      </c>
      <c r="P33" s="17" t="s">
        <v>154</v>
      </c>
      <c r="Q33" s="17" t="s">
        <v>1275</v>
      </c>
      <c r="R33" s="2"/>
      <c r="S33" s="5"/>
      <c r="T33" s="6"/>
      <c r="U33" s="37"/>
      <c r="V33" s="2" t="s">
        <v>36</v>
      </c>
      <c r="W33" s="17" t="s">
        <v>796</v>
      </c>
      <c r="X33" s="5"/>
      <c r="Y33" s="2"/>
      <c r="Z33" s="2"/>
      <c r="AA33" s="2"/>
      <c r="AB33" s="2"/>
      <c r="AC33" s="2"/>
      <c r="AD33" s="2"/>
      <c r="AE33" s="1" t="s">
        <v>1276</v>
      </c>
      <c r="AF33" s="110" t="s">
        <v>1277</v>
      </c>
      <c r="AG33" s="163" t="s">
        <v>1164</v>
      </c>
    </row>
    <row r="34" spans="1:34" ht="92.25" customHeight="1" x14ac:dyDescent="0.25">
      <c r="A34" s="17">
        <v>28</v>
      </c>
      <c r="B34" s="16">
        <v>17058139</v>
      </c>
      <c r="C34" s="103" t="s">
        <v>1075</v>
      </c>
      <c r="D34" s="104" t="s">
        <v>1076</v>
      </c>
      <c r="E34" s="27"/>
      <c r="F34" s="35" t="s">
        <v>1077</v>
      </c>
      <c r="G34" s="16" t="s">
        <v>169</v>
      </c>
      <c r="H34" s="17" t="s">
        <v>55</v>
      </c>
      <c r="I34" s="17" t="s">
        <v>170</v>
      </c>
      <c r="J34" s="17" t="s">
        <v>151</v>
      </c>
      <c r="K34" s="17"/>
      <c r="L34" s="2"/>
      <c r="M34" s="2"/>
      <c r="N34" s="17" t="s">
        <v>1078</v>
      </c>
      <c r="O34" s="17" t="s">
        <v>667</v>
      </c>
      <c r="P34" s="17" t="s">
        <v>154</v>
      </c>
      <c r="Q34" s="17" t="s">
        <v>1079</v>
      </c>
      <c r="R34" s="2"/>
      <c r="S34" s="2"/>
      <c r="T34" s="6"/>
      <c r="U34" s="37"/>
      <c r="V34" s="2" t="s">
        <v>36</v>
      </c>
      <c r="W34" s="17" t="s">
        <v>156</v>
      </c>
      <c r="X34" s="5"/>
      <c r="Y34" s="2"/>
      <c r="Z34" s="2"/>
      <c r="AA34" s="2"/>
      <c r="AB34" s="2"/>
      <c r="AC34" s="2"/>
      <c r="AD34" s="2"/>
      <c r="AE34" s="1" t="s">
        <v>1080</v>
      </c>
      <c r="AF34" s="110" t="s">
        <v>1081</v>
      </c>
      <c r="AG34" s="163">
        <v>6675</v>
      </c>
    </row>
    <row r="35" spans="1:34" ht="104.25" customHeight="1" x14ac:dyDescent="0.25">
      <c r="A35" s="17">
        <v>29</v>
      </c>
      <c r="B35" s="16">
        <v>16055271</v>
      </c>
      <c r="C35" s="103" t="s">
        <v>1228</v>
      </c>
      <c r="D35" s="104" t="s">
        <v>1229</v>
      </c>
      <c r="E35" s="27" t="s">
        <v>1230</v>
      </c>
      <c r="F35" s="35" t="s">
        <v>1231</v>
      </c>
      <c r="G35" s="16" t="s">
        <v>205</v>
      </c>
      <c r="H35" s="17" t="s">
        <v>55</v>
      </c>
      <c r="I35" s="17" t="s">
        <v>150</v>
      </c>
      <c r="J35" s="17" t="s">
        <v>57</v>
      </c>
      <c r="K35" s="17" t="s">
        <v>321</v>
      </c>
      <c r="L35" s="2"/>
      <c r="M35" s="2"/>
      <c r="N35" s="17" t="s">
        <v>1232</v>
      </c>
      <c r="O35" s="17" t="s">
        <v>874</v>
      </c>
      <c r="P35" s="17" t="s">
        <v>1051</v>
      </c>
      <c r="Q35" s="17" t="s">
        <v>1233</v>
      </c>
      <c r="R35" s="2" t="e">
        <v>#N/A</v>
      </c>
      <c r="S35" s="5"/>
      <c r="T35" s="6" t="e">
        <v>#N/A</v>
      </c>
      <c r="U35" s="37" t="e">
        <v>#N/A</v>
      </c>
      <c r="V35" s="2" t="s">
        <v>36</v>
      </c>
      <c r="W35" s="17" t="s">
        <v>175</v>
      </c>
      <c r="X35" s="5"/>
      <c r="Y35" s="2"/>
      <c r="Z35" s="2"/>
      <c r="AA35" s="2"/>
      <c r="AB35" s="2"/>
      <c r="AC35" s="2"/>
      <c r="AD35" s="2"/>
      <c r="AE35" s="1" t="s">
        <v>1234</v>
      </c>
      <c r="AF35" s="110" t="s">
        <v>1235</v>
      </c>
      <c r="AG35" s="163">
        <f>6075+12750</f>
        <v>18825</v>
      </c>
    </row>
    <row r="36" spans="1:34" ht="83.25" customHeight="1" x14ac:dyDescent="0.25">
      <c r="A36" s="17">
        <v>30</v>
      </c>
      <c r="B36" s="16">
        <v>17058461</v>
      </c>
      <c r="C36" s="103" t="s">
        <v>1191</v>
      </c>
      <c r="D36" s="104" t="s">
        <v>1192</v>
      </c>
      <c r="E36" s="27" t="s">
        <v>1193</v>
      </c>
      <c r="F36" s="35" t="s">
        <v>1194</v>
      </c>
      <c r="G36" s="16" t="s">
        <v>169</v>
      </c>
      <c r="H36" s="17" t="s">
        <v>149</v>
      </c>
      <c r="I36" s="17" t="s">
        <v>206</v>
      </c>
      <c r="J36" s="17" t="s">
        <v>151</v>
      </c>
      <c r="K36" s="17"/>
      <c r="L36" s="2" t="s">
        <v>1165</v>
      </c>
      <c r="M36" s="2"/>
      <c r="N36" s="17" t="s">
        <v>1195</v>
      </c>
      <c r="O36" s="17" t="s">
        <v>759</v>
      </c>
      <c r="P36" s="17" t="s">
        <v>61</v>
      </c>
      <c r="Q36" s="17" t="s">
        <v>1196</v>
      </c>
      <c r="R36" s="2"/>
      <c r="S36" s="5"/>
      <c r="T36" s="6"/>
      <c r="U36" s="37"/>
      <c r="V36" s="2" t="s">
        <v>36</v>
      </c>
      <c r="W36" s="17" t="s">
        <v>796</v>
      </c>
      <c r="X36" s="5"/>
      <c r="Y36" s="2"/>
      <c r="Z36" s="2"/>
      <c r="AA36" s="2"/>
      <c r="AB36" s="2"/>
      <c r="AC36" s="2"/>
      <c r="AD36" s="2"/>
      <c r="AE36" s="1" t="s">
        <v>1197</v>
      </c>
      <c r="AF36" s="110" t="s">
        <v>1198</v>
      </c>
      <c r="AG36" s="163">
        <v>6675</v>
      </c>
    </row>
    <row r="37" spans="1:34" ht="93" customHeight="1" x14ac:dyDescent="0.25">
      <c r="A37" s="17">
        <v>31</v>
      </c>
      <c r="B37" s="16">
        <v>17058391</v>
      </c>
      <c r="C37" s="103" t="s">
        <v>1199</v>
      </c>
      <c r="D37" s="104" t="s">
        <v>184</v>
      </c>
      <c r="E37" s="27" t="s">
        <v>1200</v>
      </c>
      <c r="F37" s="35" t="s">
        <v>1201</v>
      </c>
      <c r="G37" s="16" t="s">
        <v>54</v>
      </c>
      <c r="H37" s="17" t="s">
        <v>149</v>
      </c>
      <c r="I37" s="17" t="s">
        <v>170</v>
      </c>
      <c r="J37" s="17" t="s">
        <v>151</v>
      </c>
      <c r="K37" s="17"/>
      <c r="L37" s="2" t="s">
        <v>798</v>
      </c>
      <c r="M37" s="2"/>
      <c r="N37" s="17" t="s">
        <v>1202</v>
      </c>
      <c r="O37" s="17" t="s">
        <v>1010</v>
      </c>
      <c r="P37" s="17" t="s">
        <v>873</v>
      </c>
      <c r="Q37" s="17" t="s">
        <v>1203</v>
      </c>
      <c r="R37" s="2"/>
      <c r="S37" s="5"/>
      <c r="T37" s="6"/>
      <c r="U37" s="37"/>
      <c r="V37" s="2" t="s">
        <v>36</v>
      </c>
      <c r="W37" s="17" t="s">
        <v>796</v>
      </c>
      <c r="X37" s="5"/>
      <c r="Y37" s="2"/>
      <c r="Z37" s="2"/>
      <c r="AA37" s="2"/>
      <c r="AB37" s="2"/>
      <c r="AC37" s="2"/>
      <c r="AD37" s="2"/>
      <c r="AE37" s="1" t="s">
        <v>1204</v>
      </c>
      <c r="AF37" s="110" t="s">
        <v>1205</v>
      </c>
      <c r="AG37" s="163">
        <v>6675</v>
      </c>
    </row>
    <row r="38" spans="1:34" ht="79.5" customHeight="1" x14ac:dyDescent="0.25">
      <c r="A38" s="17">
        <v>32</v>
      </c>
      <c r="B38" s="16"/>
      <c r="C38" s="103" t="s">
        <v>39</v>
      </c>
      <c r="D38" s="104" t="s">
        <v>184</v>
      </c>
      <c r="E38" s="27"/>
      <c r="F38" s="35" t="s">
        <v>1354</v>
      </c>
      <c r="G38" s="16" t="s">
        <v>169</v>
      </c>
      <c r="H38" s="17" t="s">
        <v>55</v>
      </c>
      <c r="I38" s="17" t="s">
        <v>170</v>
      </c>
      <c r="J38" s="17" t="s">
        <v>1126</v>
      </c>
      <c r="K38" s="17"/>
      <c r="L38" s="2" t="s">
        <v>42</v>
      </c>
      <c r="M38" s="2"/>
      <c r="N38" s="17" t="s">
        <v>1355</v>
      </c>
      <c r="O38" s="17" t="s">
        <v>1356</v>
      </c>
      <c r="P38" s="17" t="s">
        <v>232</v>
      </c>
      <c r="Q38" s="17" t="s">
        <v>1357</v>
      </c>
      <c r="R38" s="2"/>
      <c r="S38" s="5"/>
      <c r="T38" s="6"/>
      <c r="U38" s="37"/>
      <c r="V38" s="2" t="s">
        <v>36</v>
      </c>
      <c r="W38" s="17" t="s">
        <v>1166</v>
      </c>
      <c r="X38" s="5"/>
      <c r="Y38" s="2"/>
      <c r="Z38" s="2"/>
      <c r="AA38" s="2"/>
      <c r="AB38" s="2"/>
      <c r="AC38" s="2"/>
      <c r="AD38" s="2"/>
      <c r="AE38" s="1" t="s">
        <v>1358</v>
      </c>
      <c r="AF38" s="110" t="s">
        <v>1359</v>
      </c>
      <c r="AG38" s="163"/>
      <c r="AH38" s="4" t="s">
        <v>1221</v>
      </c>
    </row>
    <row r="39" spans="1:34" ht="63" customHeight="1" x14ac:dyDescent="0.25">
      <c r="A39" s="17">
        <v>33</v>
      </c>
      <c r="B39" s="16">
        <v>17058300</v>
      </c>
      <c r="C39" s="103" t="s">
        <v>1394</v>
      </c>
      <c r="D39" s="104" t="s">
        <v>184</v>
      </c>
      <c r="E39" s="27" t="s">
        <v>1395</v>
      </c>
      <c r="F39" s="35" t="s">
        <v>1396</v>
      </c>
      <c r="G39" s="16" t="s">
        <v>472</v>
      </c>
      <c r="H39" s="17" t="s">
        <v>55</v>
      </c>
      <c r="I39" s="17" t="s">
        <v>425</v>
      </c>
      <c r="J39" s="17" t="s">
        <v>151</v>
      </c>
      <c r="K39" s="17"/>
      <c r="L39" s="2" t="s">
        <v>457</v>
      </c>
      <c r="M39" s="2"/>
      <c r="N39" s="17" t="s">
        <v>1397</v>
      </c>
      <c r="O39" s="17" t="s">
        <v>1398</v>
      </c>
      <c r="P39" s="17" t="s">
        <v>154</v>
      </c>
      <c r="Q39" s="17" t="s">
        <v>1399</v>
      </c>
      <c r="R39" s="2"/>
      <c r="S39" s="5"/>
      <c r="T39" s="6"/>
      <c r="U39" s="37"/>
      <c r="V39" s="2" t="s">
        <v>36</v>
      </c>
      <c r="W39" s="17" t="s">
        <v>796</v>
      </c>
      <c r="X39" s="5"/>
      <c r="Y39" s="2"/>
      <c r="Z39" s="2"/>
      <c r="AA39" s="2"/>
      <c r="AB39" s="2"/>
      <c r="AC39" s="2"/>
      <c r="AD39" s="2"/>
      <c r="AE39" s="1" t="s">
        <v>1400</v>
      </c>
      <c r="AF39" s="110" t="s">
        <v>1401</v>
      </c>
      <c r="AG39" s="163">
        <v>6675</v>
      </c>
    </row>
    <row r="40" spans="1:34" ht="83.25" customHeight="1" x14ac:dyDescent="0.25">
      <c r="A40" s="17">
        <v>34</v>
      </c>
      <c r="B40" s="16">
        <v>17058144</v>
      </c>
      <c r="C40" s="103" t="s">
        <v>1034</v>
      </c>
      <c r="D40" s="104" t="s">
        <v>184</v>
      </c>
      <c r="E40" s="27"/>
      <c r="F40" s="35" t="s">
        <v>1035</v>
      </c>
      <c r="G40" s="16" t="s">
        <v>205</v>
      </c>
      <c r="H40" s="17" t="s">
        <v>55</v>
      </c>
      <c r="I40" s="17" t="s">
        <v>170</v>
      </c>
      <c r="J40" s="17" t="s">
        <v>151</v>
      </c>
      <c r="K40" s="17"/>
      <c r="L40" s="2" t="s">
        <v>42</v>
      </c>
      <c r="M40" s="2"/>
      <c r="N40" s="17" t="s">
        <v>1036</v>
      </c>
      <c r="O40" s="17" t="s">
        <v>940</v>
      </c>
      <c r="P40" s="17" t="s">
        <v>154</v>
      </c>
      <c r="Q40" s="17" t="s">
        <v>1037</v>
      </c>
      <c r="R40" s="2"/>
      <c r="S40" s="5"/>
      <c r="T40" s="6"/>
      <c r="U40" s="37"/>
      <c r="V40" s="2" t="s">
        <v>36</v>
      </c>
      <c r="W40" s="17" t="s">
        <v>156</v>
      </c>
      <c r="X40" s="5"/>
      <c r="Y40" s="2"/>
      <c r="Z40" s="2"/>
      <c r="AA40" s="2"/>
      <c r="AB40" s="2"/>
      <c r="AC40" s="2"/>
      <c r="AD40" s="2"/>
      <c r="AE40" s="1" t="s">
        <v>1038</v>
      </c>
      <c r="AF40" s="110" t="s">
        <v>1039</v>
      </c>
      <c r="AG40" s="163">
        <v>6675</v>
      </c>
    </row>
    <row r="41" spans="1:34" ht="84.75" customHeight="1" x14ac:dyDescent="0.25">
      <c r="A41" s="17">
        <v>35</v>
      </c>
      <c r="B41" s="16">
        <v>17058392</v>
      </c>
      <c r="C41" s="103" t="s">
        <v>701</v>
      </c>
      <c r="D41" s="104" t="s">
        <v>184</v>
      </c>
      <c r="E41" s="27" t="s">
        <v>1116</v>
      </c>
      <c r="F41" s="35" t="s">
        <v>1117</v>
      </c>
      <c r="G41" s="16" t="s">
        <v>1118</v>
      </c>
      <c r="H41" s="17" t="s">
        <v>149</v>
      </c>
      <c r="I41" s="17" t="s">
        <v>170</v>
      </c>
      <c r="J41" s="17" t="s">
        <v>151</v>
      </c>
      <c r="K41" s="17"/>
      <c r="L41" s="2"/>
      <c r="M41" s="2"/>
      <c r="N41" s="17" t="s">
        <v>1119</v>
      </c>
      <c r="O41" s="17" t="s">
        <v>939</v>
      </c>
      <c r="P41" s="17" t="s">
        <v>220</v>
      </c>
      <c r="Q41" s="17" t="s">
        <v>1120</v>
      </c>
      <c r="R41" s="2"/>
      <c r="S41" s="2"/>
      <c r="T41" s="6"/>
      <c r="U41" s="37"/>
      <c r="V41" s="2" t="s">
        <v>36</v>
      </c>
      <c r="W41" s="17" t="s">
        <v>796</v>
      </c>
      <c r="X41" s="5"/>
      <c r="Y41" s="2"/>
      <c r="Z41" s="2"/>
      <c r="AA41" s="2"/>
      <c r="AB41" s="2"/>
      <c r="AC41" s="2"/>
      <c r="AD41" s="2"/>
      <c r="AE41" s="1" t="s">
        <v>1121</v>
      </c>
      <c r="AF41" s="110" t="s">
        <v>1122</v>
      </c>
      <c r="AG41" s="163">
        <v>6675</v>
      </c>
    </row>
    <row r="42" spans="1:34" ht="63" customHeight="1" x14ac:dyDescent="0.25">
      <c r="A42" s="17">
        <v>36</v>
      </c>
      <c r="B42" s="16">
        <v>17058398</v>
      </c>
      <c r="C42" s="103" t="s">
        <v>1360</v>
      </c>
      <c r="D42" s="104" t="s">
        <v>202</v>
      </c>
      <c r="E42" s="27"/>
      <c r="F42" s="35" t="s">
        <v>1361</v>
      </c>
      <c r="G42" s="16" t="s">
        <v>205</v>
      </c>
      <c r="H42" s="17" t="s">
        <v>55</v>
      </c>
      <c r="I42" s="17" t="s">
        <v>170</v>
      </c>
      <c r="J42" s="17" t="s">
        <v>151</v>
      </c>
      <c r="K42" s="17"/>
      <c r="L42" s="2"/>
      <c r="M42" s="2"/>
      <c r="N42" s="17" t="s">
        <v>1362</v>
      </c>
      <c r="O42" s="17" t="s">
        <v>1335</v>
      </c>
      <c r="P42" s="17" t="s">
        <v>220</v>
      </c>
      <c r="Q42" s="17" t="s">
        <v>1363</v>
      </c>
      <c r="R42" s="2"/>
      <c r="S42" s="5"/>
      <c r="T42" s="6"/>
      <c r="U42" s="37"/>
      <c r="V42" s="17" t="s">
        <v>36</v>
      </c>
      <c r="W42" s="17" t="s">
        <v>796</v>
      </c>
      <c r="X42" s="5"/>
      <c r="Y42" s="2"/>
      <c r="Z42" s="2"/>
      <c r="AA42" s="2"/>
      <c r="AB42" s="2"/>
      <c r="AC42" s="2"/>
      <c r="AD42" s="2"/>
      <c r="AE42" s="1" t="s">
        <v>1364</v>
      </c>
      <c r="AF42" s="110" t="s">
        <v>1365</v>
      </c>
      <c r="AG42" s="163">
        <v>6675</v>
      </c>
    </row>
    <row r="43" spans="1:34" ht="71.25" customHeight="1" x14ac:dyDescent="0.25">
      <c r="A43" s="17">
        <v>37</v>
      </c>
      <c r="B43" s="16">
        <v>17058150</v>
      </c>
      <c r="C43" s="103" t="s">
        <v>1028</v>
      </c>
      <c r="D43" s="104" t="s">
        <v>202</v>
      </c>
      <c r="E43" s="27"/>
      <c r="F43" s="35" t="s">
        <v>1029</v>
      </c>
      <c r="G43" s="16" t="s">
        <v>472</v>
      </c>
      <c r="H43" s="17" t="s">
        <v>55</v>
      </c>
      <c r="I43" s="17" t="s">
        <v>170</v>
      </c>
      <c r="J43" s="17" t="s">
        <v>151</v>
      </c>
      <c r="K43" s="17"/>
      <c r="L43" s="2" t="s">
        <v>42</v>
      </c>
      <c r="M43" s="2"/>
      <c r="N43" s="17" t="s">
        <v>1030</v>
      </c>
      <c r="O43" s="17" t="s">
        <v>940</v>
      </c>
      <c r="P43" s="17" t="s">
        <v>154</v>
      </c>
      <c r="Q43" s="17" t="s">
        <v>1031</v>
      </c>
      <c r="R43" s="2"/>
      <c r="S43" s="5"/>
      <c r="T43" s="6"/>
      <c r="U43" s="37"/>
      <c r="V43" s="2" t="s">
        <v>36</v>
      </c>
      <c r="W43" s="17" t="s">
        <v>156</v>
      </c>
      <c r="X43" s="5"/>
      <c r="Y43" s="2"/>
      <c r="Z43" s="2"/>
      <c r="AA43" s="2"/>
      <c r="AB43" s="2"/>
      <c r="AC43" s="2"/>
      <c r="AD43" s="2"/>
      <c r="AE43" s="1" t="s">
        <v>1032</v>
      </c>
      <c r="AF43" s="110" t="s">
        <v>1033</v>
      </c>
      <c r="AG43" s="163">
        <v>6675</v>
      </c>
      <c r="AH43" s="4" t="s">
        <v>1262</v>
      </c>
    </row>
    <row r="44" spans="1:34" ht="79.5" customHeight="1" x14ac:dyDescent="0.25">
      <c r="A44" s="17">
        <v>38</v>
      </c>
      <c r="B44" s="16">
        <v>16055279</v>
      </c>
      <c r="C44" s="103" t="s">
        <v>1099</v>
      </c>
      <c r="D44" s="104" t="s">
        <v>202</v>
      </c>
      <c r="E44" s="27" t="s">
        <v>1100</v>
      </c>
      <c r="F44" s="35" t="s">
        <v>1101</v>
      </c>
      <c r="G44" s="16" t="s">
        <v>205</v>
      </c>
      <c r="H44" s="17" t="s">
        <v>55</v>
      </c>
      <c r="I44" s="17" t="s">
        <v>150</v>
      </c>
      <c r="J44" s="17" t="s">
        <v>57</v>
      </c>
      <c r="K44" s="17"/>
      <c r="L44" s="2" t="s">
        <v>325</v>
      </c>
      <c r="M44" s="2"/>
      <c r="N44" s="17" t="s">
        <v>1102</v>
      </c>
      <c r="O44" s="17" t="s">
        <v>323</v>
      </c>
      <c r="P44" s="17" t="s">
        <v>61</v>
      </c>
      <c r="Q44" s="17" t="s">
        <v>1103</v>
      </c>
      <c r="R44" s="2" t="e">
        <v>#N/A</v>
      </c>
      <c r="S44" s="2"/>
      <c r="T44" s="6" t="e">
        <v>#N/A</v>
      </c>
      <c r="U44" s="37" t="e">
        <v>#N/A</v>
      </c>
      <c r="V44" s="2" t="s">
        <v>36</v>
      </c>
      <c r="W44" s="17" t="s">
        <v>175</v>
      </c>
      <c r="X44" s="5"/>
      <c r="Y44" s="2"/>
      <c r="Z44" s="2"/>
      <c r="AA44" s="2"/>
      <c r="AB44" s="2"/>
      <c r="AC44" s="2"/>
      <c r="AD44" s="2"/>
      <c r="AE44" s="106" t="s">
        <v>1104</v>
      </c>
      <c r="AF44" s="115" t="s">
        <v>1105</v>
      </c>
      <c r="AG44" s="164">
        <f>12960+6075</f>
        <v>19035</v>
      </c>
      <c r="AH44" s="4" t="s">
        <v>1262</v>
      </c>
    </row>
    <row r="45" spans="1:34" ht="81" customHeight="1" x14ac:dyDescent="0.25">
      <c r="A45" s="17">
        <v>39</v>
      </c>
      <c r="B45" s="16">
        <v>17058399</v>
      </c>
      <c r="C45" s="103" t="s">
        <v>1278</v>
      </c>
      <c r="D45" s="104" t="s">
        <v>202</v>
      </c>
      <c r="E45" s="27" t="s">
        <v>1279</v>
      </c>
      <c r="F45" s="35" t="s">
        <v>1280</v>
      </c>
      <c r="G45" s="16" t="s">
        <v>205</v>
      </c>
      <c r="H45" s="17" t="s">
        <v>55</v>
      </c>
      <c r="I45" s="17" t="s">
        <v>170</v>
      </c>
      <c r="J45" s="17" t="s">
        <v>151</v>
      </c>
      <c r="K45" s="17"/>
      <c r="L45" s="2"/>
      <c r="M45" s="2"/>
      <c r="N45" s="17" t="s">
        <v>1281</v>
      </c>
      <c r="O45" s="17" t="s">
        <v>542</v>
      </c>
      <c r="P45" s="17" t="s">
        <v>220</v>
      </c>
      <c r="Q45" s="17" t="s">
        <v>1282</v>
      </c>
      <c r="R45" s="2"/>
      <c r="S45" s="5"/>
      <c r="T45" s="6"/>
      <c r="U45" s="37"/>
      <c r="V45" s="2" t="s">
        <v>36</v>
      </c>
      <c r="W45" s="17" t="s">
        <v>796</v>
      </c>
      <c r="X45" s="5"/>
      <c r="Y45" s="2"/>
      <c r="Z45" s="2"/>
      <c r="AA45" s="2"/>
      <c r="AB45" s="2"/>
      <c r="AC45" s="2"/>
      <c r="AD45" s="2"/>
      <c r="AE45" s="1" t="s">
        <v>1283</v>
      </c>
      <c r="AF45" s="110" t="s">
        <v>1284</v>
      </c>
      <c r="AG45" s="163">
        <v>6675</v>
      </c>
    </row>
    <row r="46" spans="1:34" ht="89.25" customHeight="1" x14ac:dyDescent="0.25">
      <c r="A46" s="17">
        <v>40</v>
      </c>
      <c r="B46" s="16">
        <v>17058424</v>
      </c>
      <c r="C46" s="103" t="s">
        <v>1331</v>
      </c>
      <c r="D46" s="104" t="s">
        <v>793</v>
      </c>
      <c r="E46" s="27" t="s">
        <v>1332</v>
      </c>
      <c r="F46" s="35" t="s">
        <v>1333</v>
      </c>
      <c r="G46" s="16" t="s">
        <v>205</v>
      </c>
      <c r="H46" s="17" t="s">
        <v>55</v>
      </c>
      <c r="I46" s="17" t="s">
        <v>170</v>
      </c>
      <c r="J46" s="17" t="s">
        <v>151</v>
      </c>
      <c r="K46" s="17"/>
      <c r="L46" s="2"/>
      <c r="M46" s="2"/>
      <c r="N46" s="17" t="s">
        <v>1334</v>
      </c>
      <c r="O46" s="17" t="s">
        <v>1335</v>
      </c>
      <c r="P46" s="17" t="s">
        <v>220</v>
      </c>
      <c r="Q46" s="17" t="s">
        <v>1336</v>
      </c>
      <c r="R46" s="2"/>
      <c r="S46" s="5"/>
      <c r="T46" s="6"/>
      <c r="U46" s="37"/>
      <c r="V46" s="2" t="s">
        <v>36</v>
      </c>
      <c r="W46" s="17" t="s">
        <v>796</v>
      </c>
      <c r="X46" s="5"/>
      <c r="Y46" s="2"/>
      <c r="Z46" s="2"/>
      <c r="AA46" s="2"/>
      <c r="AB46" s="2"/>
      <c r="AC46" s="2"/>
      <c r="AD46" s="2"/>
      <c r="AE46" s="1" t="s">
        <v>1337</v>
      </c>
      <c r="AF46" s="110" t="s">
        <v>1338</v>
      </c>
      <c r="AG46" s="163">
        <v>6675</v>
      </c>
      <c r="AH46" s="4" t="s">
        <v>1316</v>
      </c>
    </row>
    <row r="47" spans="1:34" ht="89.25" customHeight="1" x14ac:dyDescent="0.25">
      <c r="A47" s="17">
        <v>41</v>
      </c>
      <c r="B47" s="16">
        <v>17058157</v>
      </c>
      <c r="C47" s="103" t="s">
        <v>1052</v>
      </c>
      <c r="D47" s="104" t="s">
        <v>793</v>
      </c>
      <c r="E47" s="27"/>
      <c r="F47" s="35" t="s">
        <v>1053</v>
      </c>
      <c r="G47" s="16" t="s">
        <v>205</v>
      </c>
      <c r="H47" s="17" t="s">
        <v>55</v>
      </c>
      <c r="I47" s="17" t="s">
        <v>170</v>
      </c>
      <c r="J47" s="17" t="s">
        <v>151</v>
      </c>
      <c r="K47" s="17"/>
      <c r="L47" s="2" t="s">
        <v>42</v>
      </c>
      <c r="M47" s="2"/>
      <c r="N47" s="17" t="s">
        <v>1054</v>
      </c>
      <c r="O47" s="17" t="s">
        <v>578</v>
      </c>
      <c r="P47" s="17" t="s">
        <v>154</v>
      </c>
      <c r="Q47" s="17" t="s">
        <v>1055</v>
      </c>
      <c r="R47" s="2"/>
      <c r="S47" s="5"/>
      <c r="T47" s="6"/>
      <c r="U47" s="37"/>
      <c r="V47" s="2" t="s">
        <v>36</v>
      </c>
      <c r="W47" s="17" t="s">
        <v>156</v>
      </c>
      <c r="X47" s="5"/>
      <c r="Y47" s="2"/>
      <c r="Z47" s="2"/>
      <c r="AA47" s="2"/>
      <c r="AB47" s="2"/>
      <c r="AC47" s="2"/>
      <c r="AD47" s="50"/>
      <c r="AE47" s="1" t="s">
        <v>1056</v>
      </c>
      <c r="AF47" s="110" t="s">
        <v>1057</v>
      </c>
      <c r="AG47" s="163">
        <v>6675</v>
      </c>
    </row>
    <row r="48" spans="1:34" ht="89.25" customHeight="1" x14ac:dyDescent="0.25">
      <c r="A48" s="17">
        <v>42</v>
      </c>
      <c r="B48" s="16">
        <v>17058470</v>
      </c>
      <c r="C48" s="103" t="s">
        <v>1157</v>
      </c>
      <c r="D48" s="104" t="s">
        <v>40</v>
      </c>
      <c r="E48" s="27" t="s">
        <v>1158</v>
      </c>
      <c r="F48" s="35" t="s">
        <v>719</v>
      </c>
      <c r="G48" s="16" t="s">
        <v>477</v>
      </c>
      <c r="H48" s="17" t="s">
        <v>55</v>
      </c>
      <c r="I48" s="17" t="s">
        <v>206</v>
      </c>
      <c r="J48" s="17" t="s">
        <v>151</v>
      </c>
      <c r="K48" s="17"/>
      <c r="L48" s="2" t="s">
        <v>1165</v>
      </c>
      <c r="M48" s="2"/>
      <c r="N48" s="17" t="s">
        <v>1159</v>
      </c>
      <c r="O48" s="17" t="s">
        <v>1160</v>
      </c>
      <c r="P48" s="17" t="s">
        <v>1051</v>
      </c>
      <c r="Q48" s="17" t="s">
        <v>1161</v>
      </c>
      <c r="R48" s="2"/>
      <c r="S48" s="5"/>
      <c r="T48" s="6"/>
      <c r="U48" s="37"/>
      <c r="V48" s="2" t="s">
        <v>36</v>
      </c>
      <c r="W48" s="17" t="s">
        <v>796</v>
      </c>
      <c r="X48" s="5"/>
      <c r="Y48" s="2"/>
      <c r="Z48" s="2"/>
      <c r="AA48" s="2"/>
      <c r="AB48" s="2"/>
      <c r="AC48" s="2"/>
      <c r="AD48" s="2"/>
      <c r="AE48" s="1" t="s">
        <v>1162</v>
      </c>
      <c r="AF48" s="110" t="s">
        <v>1163</v>
      </c>
      <c r="AG48" s="163">
        <v>6675</v>
      </c>
    </row>
    <row r="49" spans="1:34" ht="89.25" customHeight="1" x14ac:dyDescent="0.25">
      <c r="A49" s="17">
        <v>43</v>
      </c>
      <c r="B49" s="16">
        <v>16055304</v>
      </c>
      <c r="C49" s="103" t="s">
        <v>789</v>
      </c>
      <c r="D49" s="104" t="s">
        <v>1346</v>
      </c>
      <c r="E49" s="27" t="s">
        <v>1347</v>
      </c>
      <c r="F49" s="35" t="s">
        <v>1348</v>
      </c>
      <c r="G49" s="16" t="s">
        <v>472</v>
      </c>
      <c r="H49" s="17" t="s">
        <v>55</v>
      </c>
      <c r="I49" s="17" t="s">
        <v>150</v>
      </c>
      <c r="J49" s="17" t="s">
        <v>57</v>
      </c>
      <c r="K49" s="17" t="s">
        <v>321</v>
      </c>
      <c r="L49" s="2" t="s">
        <v>1351</v>
      </c>
      <c r="M49" s="2"/>
      <c r="N49" s="17" t="s">
        <v>1349</v>
      </c>
      <c r="O49" s="17" t="s">
        <v>500</v>
      </c>
      <c r="P49" s="17" t="s">
        <v>232</v>
      </c>
      <c r="Q49" s="17" t="s">
        <v>1350</v>
      </c>
      <c r="R49" s="2" t="e">
        <v>#N/A</v>
      </c>
      <c r="S49" s="5"/>
      <c r="T49" s="6" t="e">
        <v>#N/A</v>
      </c>
      <c r="U49" s="37" t="e">
        <v>#N/A</v>
      </c>
      <c r="V49" s="2" t="s">
        <v>36</v>
      </c>
      <c r="W49" s="17" t="s">
        <v>175</v>
      </c>
      <c r="X49" s="5"/>
      <c r="Y49" s="2"/>
      <c r="Z49" s="2"/>
      <c r="AA49" s="2"/>
      <c r="AB49" s="2"/>
      <c r="AC49" s="2"/>
      <c r="AD49" s="2"/>
      <c r="AE49" s="1" t="s">
        <v>1352</v>
      </c>
      <c r="AF49" s="110" t="s">
        <v>1353</v>
      </c>
      <c r="AG49" s="163">
        <f>630+12120+6075</f>
        <v>18825</v>
      </c>
    </row>
    <row r="50" spans="1:34" ht="80.25" customHeight="1" x14ac:dyDescent="0.25">
      <c r="A50" s="17">
        <v>44</v>
      </c>
      <c r="B50" s="16">
        <v>17058402</v>
      </c>
      <c r="C50" s="103" t="s">
        <v>1005</v>
      </c>
      <c r="D50" s="104" t="s">
        <v>1006</v>
      </c>
      <c r="E50" s="27" t="s">
        <v>1007</v>
      </c>
      <c r="F50" s="35" t="s">
        <v>1008</v>
      </c>
      <c r="G50" s="16" t="s">
        <v>205</v>
      </c>
      <c r="H50" s="17" t="s">
        <v>55</v>
      </c>
      <c r="I50" s="17" t="s">
        <v>170</v>
      </c>
      <c r="J50" s="17" t="s">
        <v>151</v>
      </c>
      <c r="K50" s="17"/>
      <c r="L50" s="2" t="s">
        <v>798</v>
      </c>
      <c r="M50" s="2"/>
      <c r="N50" s="17" t="s">
        <v>1009</v>
      </c>
      <c r="O50" s="17" t="s">
        <v>1010</v>
      </c>
      <c r="P50" s="17" t="s">
        <v>873</v>
      </c>
      <c r="Q50" s="17" t="s">
        <v>1011</v>
      </c>
      <c r="R50" s="2"/>
      <c r="S50" s="5"/>
      <c r="T50" s="6"/>
      <c r="U50" s="37"/>
      <c r="V50" s="2" t="s">
        <v>36</v>
      </c>
      <c r="W50" s="17" t="s">
        <v>796</v>
      </c>
      <c r="X50" s="5"/>
      <c r="Y50" s="2"/>
      <c r="Z50" s="2"/>
      <c r="AA50" s="2"/>
      <c r="AB50" s="2"/>
      <c r="AC50" s="2"/>
      <c r="AD50" s="2"/>
      <c r="AE50" s="1" t="s">
        <v>1012</v>
      </c>
      <c r="AF50" s="110" t="s">
        <v>1013</v>
      </c>
      <c r="AG50" s="163">
        <v>6675</v>
      </c>
    </row>
    <row r="51" spans="1:34" ht="91.5" customHeight="1" x14ac:dyDescent="0.25">
      <c r="A51" s="17">
        <v>45</v>
      </c>
      <c r="B51" s="16">
        <v>17058274</v>
      </c>
      <c r="C51" s="103" t="s">
        <v>1292</v>
      </c>
      <c r="D51" s="104" t="s">
        <v>1006</v>
      </c>
      <c r="E51" s="27" t="s">
        <v>1293</v>
      </c>
      <c r="F51" s="35" t="s">
        <v>1294</v>
      </c>
      <c r="G51" s="16" t="s">
        <v>631</v>
      </c>
      <c r="H51" s="17" t="s">
        <v>149</v>
      </c>
      <c r="I51" s="17" t="s">
        <v>150</v>
      </c>
      <c r="J51" s="17" t="s">
        <v>151</v>
      </c>
      <c r="K51" s="17"/>
      <c r="L51" s="2"/>
      <c r="M51" s="2"/>
      <c r="N51" s="17" t="s">
        <v>1295</v>
      </c>
      <c r="O51" s="17" t="s">
        <v>557</v>
      </c>
      <c r="P51" s="17" t="s">
        <v>154</v>
      </c>
      <c r="Q51" s="17" t="s">
        <v>1296</v>
      </c>
      <c r="R51" s="2"/>
      <c r="S51" s="5"/>
      <c r="T51" s="6"/>
      <c r="U51" s="37"/>
      <c r="V51" s="2" t="s">
        <v>36</v>
      </c>
      <c r="W51" s="17" t="s">
        <v>796</v>
      </c>
      <c r="X51" s="5"/>
      <c r="Y51" s="2"/>
      <c r="Z51" s="2"/>
      <c r="AA51" s="2"/>
      <c r="AB51" s="2"/>
      <c r="AC51" s="2"/>
      <c r="AD51" s="2"/>
      <c r="AE51" s="1" t="s">
        <v>1297</v>
      </c>
      <c r="AF51" s="110" t="s">
        <v>1298</v>
      </c>
      <c r="AG51" s="163">
        <v>6675</v>
      </c>
    </row>
    <row r="52" spans="1:34" ht="101.25" customHeight="1" x14ac:dyDescent="0.25">
      <c r="A52" s="17">
        <v>46</v>
      </c>
      <c r="B52" s="16">
        <v>16055183</v>
      </c>
      <c r="C52" s="103" t="s">
        <v>1060</v>
      </c>
      <c r="D52" s="104" t="s">
        <v>363</v>
      </c>
      <c r="E52" s="27" t="s">
        <v>1061</v>
      </c>
      <c r="F52" s="35" t="s">
        <v>1062</v>
      </c>
      <c r="G52" s="16" t="s">
        <v>205</v>
      </c>
      <c r="H52" s="17" t="s">
        <v>149</v>
      </c>
      <c r="I52" s="17" t="s">
        <v>206</v>
      </c>
      <c r="J52" s="17" t="s">
        <v>57</v>
      </c>
      <c r="K52" s="17"/>
      <c r="L52" s="2"/>
      <c r="M52" s="2"/>
      <c r="N52" s="17" t="s">
        <v>1063</v>
      </c>
      <c r="O52" s="17" t="s">
        <v>529</v>
      </c>
      <c r="P52" s="17" t="s">
        <v>61</v>
      </c>
      <c r="Q52" s="17" t="s">
        <v>1064</v>
      </c>
      <c r="R52" s="2" t="e">
        <v>#N/A</v>
      </c>
      <c r="S52" s="5"/>
      <c r="T52" s="6" t="e">
        <v>#N/A</v>
      </c>
      <c r="U52" s="37" t="e">
        <v>#N/A</v>
      </c>
      <c r="V52" s="2" t="s">
        <v>36</v>
      </c>
      <c r="W52" s="17" t="s">
        <v>63</v>
      </c>
      <c r="X52" s="5"/>
      <c r="Y52" s="2"/>
      <c r="Z52" s="2"/>
      <c r="AA52" s="2"/>
      <c r="AB52" s="2"/>
      <c r="AC52" s="2"/>
      <c r="AD52" s="2"/>
      <c r="AE52" s="1" t="s">
        <v>1065</v>
      </c>
      <c r="AF52" s="110" t="s">
        <v>1066</v>
      </c>
      <c r="AG52" s="163">
        <f>6075+6075+6675</f>
        <v>18825</v>
      </c>
    </row>
    <row r="53" spans="1:34" ht="81" customHeight="1" x14ac:dyDescent="0.25">
      <c r="A53" s="17">
        <v>47</v>
      </c>
      <c r="B53" s="16">
        <v>17058464</v>
      </c>
      <c r="C53" s="103" t="s">
        <v>1236</v>
      </c>
      <c r="D53" s="104" t="s">
        <v>363</v>
      </c>
      <c r="E53" s="27" t="s">
        <v>1237</v>
      </c>
      <c r="F53" s="35" t="s">
        <v>1238</v>
      </c>
      <c r="G53" s="16" t="s">
        <v>576</v>
      </c>
      <c r="H53" s="17" t="s">
        <v>149</v>
      </c>
      <c r="I53" s="17" t="s">
        <v>206</v>
      </c>
      <c r="J53" s="17" t="s">
        <v>151</v>
      </c>
      <c r="K53" s="17"/>
      <c r="L53" s="2" t="s">
        <v>1165</v>
      </c>
      <c r="M53" s="2"/>
      <c r="N53" s="17" t="s">
        <v>1239</v>
      </c>
      <c r="O53" s="17" t="s">
        <v>792</v>
      </c>
      <c r="P53" s="17" t="s">
        <v>61</v>
      </c>
      <c r="Q53" s="17" t="s">
        <v>1240</v>
      </c>
      <c r="R53" s="2"/>
      <c r="S53" s="5"/>
      <c r="T53" s="6"/>
      <c r="U53" s="37"/>
      <c r="V53" s="2" t="s">
        <v>36</v>
      </c>
      <c r="W53" s="17" t="s">
        <v>796</v>
      </c>
      <c r="X53" s="5"/>
      <c r="Y53" s="2"/>
      <c r="Z53" s="2"/>
      <c r="AA53" s="2"/>
      <c r="AB53" s="2"/>
      <c r="AC53" s="2"/>
      <c r="AD53" s="2"/>
      <c r="AE53" s="1" t="s">
        <v>1241</v>
      </c>
      <c r="AF53" s="110" t="s">
        <v>1242</v>
      </c>
      <c r="AG53" s="163">
        <v>6675</v>
      </c>
      <c r="AH53" s="4" t="s">
        <v>1328</v>
      </c>
    </row>
    <row r="54" spans="1:34" ht="96" customHeight="1" x14ac:dyDescent="0.25">
      <c r="A54" s="17">
        <v>48</v>
      </c>
      <c r="B54" s="16"/>
      <c r="C54" s="103" t="s">
        <v>1123</v>
      </c>
      <c r="D54" s="104" t="s">
        <v>123</v>
      </c>
      <c r="E54" s="27"/>
      <c r="F54" s="35" t="s">
        <v>1124</v>
      </c>
      <c r="G54" s="16" t="s">
        <v>205</v>
      </c>
      <c r="H54" s="17" t="s">
        <v>55</v>
      </c>
      <c r="I54" s="17" t="s">
        <v>206</v>
      </c>
      <c r="J54" s="17" t="s">
        <v>1126</v>
      </c>
      <c r="K54" s="17"/>
      <c r="L54" s="2" t="s">
        <v>75</v>
      </c>
      <c r="M54" s="2"/>
      <c r="N54" s="17" t="s">
        <v>1125</v>
      </c>
      <c r="O54" s="17" t="s">
        <v>848</v>
      </c>
      <c r="P54" s="17" t="s">
        <v>849</v>
      </c>
      <c r="Q54" s="17" t="s">
        <v>1127</v>
      </c>
      <c r="R54" s="2"/>
      <c r="S54" s="5"/>
      <c r="T54" s="6"/>
      <c r="U54" s="37"/>
      <c r="V54" s="2" t="s">
        <v>36</v>
      </c>
      <c r="W54" s="17" t="s">
        <v>1166</v>
      </c>
      <c r="X54" s="5"/>
      <c r="Y54" s="2"/>
      <c r="Z54" s="2"/>
      <c r="AA54" s="2"/>
      <c r="AB54" s="2"/>
      <c r="AC54" s="2"/>
      <c r="AD54" s="2"/>
      <c r="AE54" s="1" t="s">
        <v>1128</v>
      </c>
      <c r="AF54" s="110" t="s">
        <v>1129</v>
      </c>
      <c r="AG54" s="163"/>
    </row>
    <row r="55" spans="1:34" ht="63" customHeight="1" x14ac:dyDescent="0.25">
      <c r="A55" s="17">
        <v>49</v>
      </c>
      <c r="B55" s="16">
        <v>17058408</v>
      </c>
      <c r="C55" s="103" t="s">
        <v>1090</v>
      </c>
      <c r="D55" s="104" t="s">
        <v>123</v>
      </c>
      <c r="E55" s="27" t="s">
        <v>1091</v>
      </c>
      <c r="F55" s="35" t="s">
        <v>1092</v>
      </c>
      <c r="G55" s="16" t="s">
        <v>205</v>
      </c>
      <c r="H55" s="17" t="s">
        <v>55</v>
      </c>
      <c r="I55" s="17" t="s">
        <v>170</v>
      </c>
      <c r="J55" s="17" t="s">
        <v>151</v>
      </c>
      <c r="K55" s="17"/>
      <c r="L55" s="2" t="s">
        <v>798</v>
      </c>
      <c r="M55" s="2"/>
      <c r="N55" s="17" t="s">
        <v>1093</v>
      </c>
      <c r="O55" s="17" t="s">
        <v>1094</v>
      </c>
      <c r="P55" s="17" t="s">
        <v>1095</v>
      </c>
      <c r="Q55" s="17" t="s">
        <v>1096</v>
      </c>
      <c r="R55" s="2"/>
      <c r="S55" s="2"/>
      <c r="T55" s="6"/>
      <c r="U55" s="37"/>
      <c r="V55" s="2" t="s">
        <v>36</v>
      </c>
      <c r="W55" s="17" t="s">
        <v>796</v>
      </c>
      <c r="X55" s="5"/>
      <c r="Y55" s="2"/>
      <c r="Z55" s="2"/>
      <c r="AA55" s="2"/>
      <c r="AB55" s="2"/>
      <c r="AC55" s="2"/>
      <c r="AD55" s="2"/>
      <c r="AE55" s="1" t="s">
        <v>1097</v>
      </c>
      <c r="AF55" s="110" t="s">
        <v>1098</v>
      </c>
      <c r="AG55" s="164">
        <v>6675</v>
      </c>
    </row>
    <row r="56" spans="1:34" ht="94.5" customHeight="1" x14ac:dyDescent="0.25">
      <c r="A56" s="17">
        <v>50</v>
      </c>
      <c r="B56" s="16">
        <v>17058278</v>
      </c>
      <c r="C56" s="103" t="s">
        <v>1373</v>
      </c>
      <c r="D56" s="104" t="s">
        <v>226</v>
      </c>
      <c r="E56" s="27"/>
      <c r="F56" s="35" t="s">
        <v>1374</v>
      </c>
      <c r="G56" s="16" t="s">
        <v>205</v>
      </c>
      <c r="H56" s="17" t="s">
        <v>149</v>
      </c>
      <c r="I56" s="17" t="s">
        <v>150</v>
      </c>
      <c r="J56" s="17" t="s">
        <v>151</v>
      </c>
      <c r="K56" s="17"/>
      <c r="L56" s="2"/>
      <c r="M56" s="2"/>
      <c r="N56" s="17" t="s">
        <v>1375</v>
      </c>
      <c r="O56" s="17" t="s">
        <v>845</v>
      </c>
      <c r="P56" s="17" t="s">
        <v>1376</v>
      </c>
      <c r="Q56" s="17" t="s">
        <v>1377</v>
      </c>
      <c r="R56" s="2"/>
      <c r="S56" s="5"/>
      <c r="T56" s="6"/>
      <c r="U56" s="37"/>
      <c r="V56" s="2" t="s">
        <v>36</v>
      </c>
      <c r="W56" s="17" t="s">
        <v>796</v>
      </c>
      <c r="X56" s="5"/>
      <c r="Y56" s="2"/>
      <c r="Z56" s="2"/>
      <c r="AA56" s="2"/>
      <c r="AB56" s="2"/>
      <c r="AC56" s="2"/>
      <c r="AD56" s="2"/>
      <c r="AE56" s="1" t="s">
        <v>1378</v>
      </c>
      <c r="AF56" s="110" t="s">
        <v>1379</v>
      </c>
      <c r="AG56" s="163">
        <v>6675</v>
      </c>
    </row>
    <row r="57" spans="1:34" ht="63" customHeight="1" x14ac:dyDescent="0.25">
      <c r="A57" s="17">
        <v>51</v>
      </c>
      <c r="B57" s="16">
        <v>17058465</v>
      </c>
      <c r="C57" s="103" t="s">
        <v>875</v>
      </c>
      <c r="D57" s="104" t="s">
        <v>1184</v>
      </c>
      <c r="E57" s="27" t="s">
        <v>1185</v>
      </c>
      <c r="F57" s="35" t="s">
        <v>1186</v>
      </c>
      <c r="G57" s="16" t="s">
        <v>468</v>
      </c>
      <c r="H57" s="17" t="s">
        <v>149</v>
      </c>
      <c r="I57" s="17" t="s">
        <v>206</v>
      </c>
      <c r="J57" s="17" t="s">
        <v>151</v>
      </c>
      <c r="K57" s="17"/>
      <c r="L57" s="2" t="s">
        <v>1165</v>
      </c>
      <c r="M57" s="2"/>
      <c r="N57" s="17" t="s">
        <v>1187</v>
      </c>
      <c r="O57" s="17" t="s">
        <v>771</v>
      </c>
      <c r="P57" s="17" t="s">
        <v>648</v>
      </c>
      <c r="Q57" s="17" t="s">
        <v>1188</v>
      </c>
      <c r="R57" s="2"/>
      <c r="S57" s="5"/>
      <c r="T57" s="6"/>
      <c r="U57" s="37"/>
      <c r="V57" s="2" t="s">
        <v>36</v>
      </c>
      <c r="W57" s="17" t="s">
        <v>796</v>
      </c>
      <c r="X57" s="5"/>
      <c r="Y57" s="2"/>
      <c r="Z57" s="2"/>
      <c r="AA57" s="2"/>
      <c r="AB57" s="2"/>
      <c r="AC57" s="2"/>
      <c r="AD57" s="2"/>
      <c r="AE57" s="1" t="s">
        <v>1189</v>
      </c>
      <c r="AF57" s="110" t="s">
        <v>1190</v>
      </c>
      <c r="AG57" s="163">
        <v>6675</v>
      </c>
    </row>
    <row r="58" spans="1:34" ht="84" customHeight="1" x14ac:dyDescent="0.25">
      <c r="A58" s="17">
        <v>52</v>
      </c>
      <c r="B58" s="16">
        <v>17058156</v>
      </c>
      <c r="C58" s="103" t="s">
        <v>832</v>
      </c>
      <c r="D58" s="104" t="s">
        <v>938</v>
      </c>
      <c r="E58" s="27"/>
      <c r="F58" s="102" t="s">
        <v>993</v>
      </c>
      <c r="G58" s="16" t="s">
        <v>572</v>
      </c>
      <c r="H58" s="17" t="s">
        <v>149</v>
      </c>
      <c r="I58" s="17" t="s">
        <v>170</v>
      </c>
      <c r="J58" s="17" t="s">
        <v>151</v>
      </c>
      <c r="K58" s="17"/>
      <c r="L58" s="2" t="s">
        <v>42</v>
      </c>
      <c r="M58" s="2"/>
      <c r="N58" s="17" t="s">
        <v>994</v>
      </c>
      <c r="O58" s="17" t="s">
        <v>872</v>
      </c>
      <c r="P58" s="17" t="s">
        <v>154</v>
      </c>
      <c r="Q58" s="17" t="s">
        <v>995</v>
      </c>
      <c r="R58" s="2"/>
      <c r="S58" s="5"/>
      <c r="T58" s="6"/>
      <c r="U58" s="37"/>
      <c r="V58" s="2" t="s">
        <v>36</v>
      </c>
      <c r="W58" s="17" t="s">
        <v>156</v>
      </c>
      <c r="X58" s="5" t="e">
        <v>#N/A</v>
      </c>
      <c r="Y58" s="2" t="e">
        <v>#N/A</v>
      </c>
      <c r="Z58" s="2" t="e">
        <v>#N/A</v>
      </c>
      <c r="AA58" s="2" t="e">
        <v>#N/A</v>
      </c>
      <c r="AB58" s="2" t="e">
        <v>#N/A</v>
      </c>
      <c r="AC58" s="2" t="e">
        <v>#N/A</v>
      </c>
      <c r="AD58" s="2" t="e">
        <v>#N/A</v>
      </c>
      <c r="AE58" s="1" t="s">
        <v>996</v>
      </c>
      <c r="AF58" s="110" t="s">
        <v>997</v>
      </c>
      <c r="AG58" s="163">
        <v>6675</v>
      </c>
    </row>
    <row r="59" spans="1:34" ht="75" customHeight="1" x14ac:dyDescent="0.25">
      <c r="A59" s="17">
        <v>53</v>
      </c>
      <c r="B59" s="16">
        <v>17058099</v>
      </c>
      <c r="C59" s="103" t="s">
        <v>1317</v>
      </c>
      <c r="D59" s="104" t="s">
        <v>943</v>
      </c>
      <c r="E59" s="27"/>
      <c r="F59" s="35" t="s">
        <v>1318</v>
      </c>
      <c r="G59" s="16" t="s">
        <v>593</v>
      </c>
      <c r="H59" s="17" t="s">
        <v>55</v>
      </c>
      <c r="I59" s="17" t="s">
        <v>150</v>
      </c>
      <c r="J59" s="17" t="s">
        <v>151</v>
      </c>
      <c r="K59" s="17">
        <v>60340102</v>
      </c>
      <c r="L59" s="2" t="s">
        <v>69</v>
      </c>
      <c r="M59" s="2"/>
      <c r="N59" s="17" t="s">
        <v>1319</v>
      </c>
      <c r="O59" s="17" t="s">
        <v>504</v>
      </c>
      <c r="P59" s="17" t="s">
        <v>154</v>
      </c>
      <c r="Q59" s="17" t="s">
        <v>1320</v>
      </c>
      <c r="R59" s="2"/>
      <c r="S59" s="5"/>
      <c r="T59" s="6"/>
      <c r="U59" s="37"/>
      <c r="V59" s="2" t="s">
        <v>36</v>
      </c>
      <c r="W59" s="17" t="s">
        <v>156</v>
      </c>
      <c r="X59" s="5"/>
      <c r="Y59" s="2"/>
      <c r="Z59" s="2"/>
      <c r="AA59" s="2"/>
      <c r="AB59" s="2"/>
      <c r="AC59" s="2"/>
      <c r="AD59" s="2"/>
      <c r="AE59" s="1" t="s">
        <v>1321</v>
      </c>
      <c r="AF59" s="110" t="s">
        <v>1322</v>
      </c>
      <c r="AG59" s="163">
        <v>6675</v>
      </c>
    </row>
    <row r="60" spans="1:34" ht="72" customHeight="1" x14ac:dyDescent="0.25">
      <c r="A60" s="17">
        <v>54</v>
      </c>
      <c r="B60" s="16">
        <v>17058290</v>
      </c>
      <c r="C60" s="103" t="s">
        <v>144</v>
      </c>
      <c r="D60" s="104" t="s">
        <v>801</v>
      </c>
      <c r="E60" s="27" t="s">
        <v>1151</v>
      </c>
      <c r="F60" s="35" t="s">
        <v>1152</v>
      </c>
      <c r="G60" s="16" t="s">
        <v>205</v>
      </c>
      <c r="H60" s="17" t="s">
        <v>149</v>
      </c>
      <c r="I60" s="17" t="s">
        <v>150</v>
      </c>
      <c r="J60" s="17" t="s">
        <v>151</v>
      </c>
      <c r="K60" s="17"/>
      <c r="L60" s="2"/>
      <c r="M60" s="2"/>
      <c r="N60" s="17" t="s">
        <v>1153</v>
      </c>
      <c r="O60" s="17" t="s">
        <v>323</v>
      </c>
      <c r="P60" s="17" t="s">
        <v>154</v>
      </c>
      <c r="Q60" s="17" t="s">
        <v>1154</v>
      </c>
      <c r="R60" s="2"/>
      <c r="S60" s="5"/>
      <c r="T60" s="6"/>
      <c r="U60" s="37"/>
      <c r="V60" s="2" t="s">
        <v>36</v>
      </c>
      <c r="W60" s="17" t="s">
        <v>796</v>
      </c>
      <c r="X60" s="5"/>
      <c r="Y60" s="2"/>
      <c r="Z60" s="2"/>
      <c r="AA60" s="2"/>
      <c r="AB60" s="2"/>
      <c r="AC60" s="2"/>
      <c r="AD60" s="2"/>
      <c r="AE60" s="1" t="s">
        <v>1155</v>
      </c>
      <c r="AF60" s="110" t="s">
        <v>1156</v>
      </c>
      <c r="AG60" s="163" t="s">
        <v>1164</v>
      </c>
    </row>
    <row r="61" spans="1:34" ht="81" customHeight="1" x14ac:dyDescent="0.25">
      <c r="A61" s="17">
        <v>55</v>
      </c>
      <c r="B61" s="167">
        <v>17058487</v>
      </c>
      <c r="C61" s="103" t="s">
        <v>1339</v>
      </c>
      <c r="D61" s="104" t="s">
        <v>801</v>
      </c>
      <c r="E61" s="27" t="s">
        <v>1340</v>
      </c>
      <c r="F61" s="35" t="s">
        <v>1341</v>
      </c>
      <c r="G61" s="16" t="s">
        <v>205</v>
      </c>
      <c r="H61" s="17" t="s">
        <v>149</v>
      </c>
      <c r="I61" s="17" t="s">
        <v>807</v>
      </c>
      <c r="J61" s="17" t="s">
        <v>151</v>
      </c>
      <c r="K61" s="17"/>
      <c r="L61" s="2" t="s">
        <v>799</v>
      </c>
      <c r="M61" s="2"/>
      <c r="N61" s="17" t="s">
        <v>1342</v>
      </c>
      <c r="O61" s="17" t="s">
        <v>1094</v>
      </c>
      <c r="P61" s="17" t="s">
        <v>1095</v>
      </c>
      <c r="Q61" s="17" t="s">
        <v>1343</v>
      </c>
      <c r="R61" s="2"/>
      <c r="S61" s="5"/>
      <c r="T61" s="6"/>
      <c r="U61" s="37"/>
      <c r="V61" s="2" t="s">
        <v>36</v>
      </c>
      <c r="W61" s="17" t="s">
        <v>796</v>
      </c>
      <c r="X61" s="5"/>
      <c r="Y61" s="2"/>
      <c r="Z61" s="2"/>
      <c r="AA61" s="2"/>
      <c r="AB61" s="2"/>
      <c r="AC61" s="2"/>
      <c r="AD61" s="2"/>
      <c r="AE61" s="1" t="s">
        <v>1344</v>
      </c>
      <c r="AF61" s="110" t="s">
        <v>1345</v>
      </c>
      <c r="AG61" s="163">
        <v>6675</v>
      </c>
    </row>
    <row r="62" spans="1:34" ht="81.75" customHeight="1" x14ac:dyDescent="0.25">
      <c r="A62" s="17">
        <v>56</v>
      </c>
      <c r="B62" s="16">
        <v>17058436</v>
      </c>
      <c r="C62" s="103" t="s">
        <v>1222</v>
      </c>
      <c r="D62" s="104" t="s">
        <v>79</v>
      </c>
      <c r="E62" s="27" t="s">
        <v>1223</v>
      </c>
      <c r="F62" s="35" t="s">
        <v>1224</v>
      </c>
      <c r="G62" s="16" t="s">
        <v>205</v>
      </c>
      <c r="H62" s="17" t="s">
        <v>55</v>
      </c>
      <c r="I62" s="17" t="s">
        <v>170</v>
      </c>
      <c r="J62" s="17" t="s">
        <v>151</v>
      </c>
      <c r="K62" s="17"/>
      <c r="L62" s="2"/>
      <c r="M62" s="2"/>
      <c r="N62" s="17" t="s">
        <v>1225</v>
      </c>
      <c r="O62" s="17" t="s">
        <v>1171</v>
      </c>
      <c r="P62" s="17" t="s">
        <v>220</v>
      </c>
      <c r="Q62" s="17" t="s">
        <v>1226</v>
      </c>
      <c r="R62" s="2"/>
      <c r="S62" s="5"/>
      <c r="T62" s="6"/>
      <c r="U62" s="37"/>
      <c r="V62" s="2" t="s">
        <v>36</v>
      </c>
      <c r="W62" s="17" t="s">
        <v>796</v>
      </c>
      <c r="X62" s="5"/>
      <c r="Y62" s="2"/>
      <c r="Z62" s="2"/>
      <c r="AA62" s="2"/>
      <c r="AB62" s="2"/>
      <c r="AC62" s="2"/>
      <c r="AD62" s="2"/>
      <c r="AE62" s="1" t="s">
        <v>1380</v>
      </c>
      <c r="AF62" s="110" t="s">
        <v>1381</v>
      </c>
      <c r="AG62" s="163">
        <v>6675</v>
      </c>
    </row>
    <row r="63" spans="1:34" ht="29.25" customHeight="1" x14ac:dyDescent="0.3">
      <c r="A63" s="214" t="s">
        <v>1403</v>
      </c>
      <c r="B63" s="214"/>
      <c r="C63" s="214"/>
      <c r="D63" s="214"/>
      <c r="E63" s="214"/>
      <c r="F63" s="214"/>
    </row>
  </sheetData>
  <sortState ref="A7:AG63">
    <sortCondition ref="D7:D63"/>
    <sortCondition ref="C7:C63"/>
  </sortState>
  <mergeCells count="2">
    <mergeCell ref="A4:AE4"/>
    <mergeCell ref="A63:F63"/>
  </mergeCells>
  <hyperlinks>
    <hyperlink ref="AF21" r:id="rId1"/>
    <hyperlink ref="AF50" r:id="rId2"/>
    <hyperlink ref="AF10" r:id="rId3"/>
    <hyperlink ref="AF25" r:id="rId4"/>
    <hyperlink ref="AF43" r:id="rId5"/>
    <hyperlink ref="AF40" r:id="rId6"/>
    <hyperlink ref="AF30" r:id="rId7"/>
    <hyperlink ref="AF9" r:id="rId8"/>
    <hyperlink ref="AF47" r:id="rId9"/>
    <hyperlink ref="AF52" r:id="rId10"/>
    <hyperlink ref="AF13" r:id="rId11"/>
    <hyperlink ref="AF34" r:id="rId12"/>
    <hyperlink ref="AF8" r:id="rId13"/>
    <hyperlink ref="AF55" r:id="rId14"/>
    <hyperlink ref="AF44" r:id="rId15"/>
    <hyperlink ref="AF19" r:id="rId16"/>
    <hyperlink ref="AF41" r:id="rId17"/>
    <hyperlink ref="AF54" r:id="rId18"/>
    <hyperlink ref="AF18" r:id="rId19"/>
    <hyperlink ref="AF23" r:id="rId20"/>
    <hyperlink ref="AF7" r:id="rId21"/>
    <hyperlink ref="AF60" r:id="rId22"/>
    <hyperlink ref="AF48" r:id="rId23"/>
    <hyperlink ref="AF24" r:id="rId24"/>
    <hyperlink ref="AF31" r:id="rId25"/>
    <hyperlink ref="AF57" r:id="rId26"/>
    <hyperlink ref="AF36" r:id="rId27"/>
    <hyperlink ref="AF37" r:id="rId28"/>
    <hyperlink ref="AF27" r:id="rId29"/>
    <hyperlink ref="AF28" r:id="rId30"/>
    <hyperlink ref="AF35" r:id="rId31"/>
    <hyperlink ref="AF53" r:id="rId32"/>
    <hyperlink ref="AF29" r:id="rId33"/>
    <hyperlink ref="AF20" r:id="rId34"/>
    <hyperlink ref="AF14" r:id="rId35"/>
    <hyperlink ref="AF16" r:id="rId36"/>
    <hyperlink ref="AF33" r:id="rId37"/>
    <hyperlink ref="AF45" r:id="rId38"/>
    <hyperlink ref="AF32" r:id="rId39"/>
    <hyperlink ref="AF51" r:id="rId40"/>
    <hyperlink ref="AF12" r:id="rId41"/>
    <hyperlink ref="AF26" r:id="rId42"/>
    <hyperlink ref="AF59" r:id="rId43"/>
    <hyperlink ref="AF17" r:id="rId44"/>
    <hyperlink ref="AF46" r:id="rId45"/>
    <hyperlink ref="AF61" r:id="rId46"/>
    <hyperlink ref="AF49" r:id="rId47"/>
    <hyperlink ref="AF38" r:id="rId48"/>
    <hyperlink ref="AF42" r:id="rId49"/>
    <hyperlink ref="AF22" r:id="rId50"/>
    <hyperlink ref="AF56" r:id="rId51"/>
    <hyperlink ref="AF62" r:id="rId52"/>
    <hyperlink ref="AF11" r:id="rId53"/>
    <hyperlink ref="AF15" r:id="rId54"/>
    <hyperlink ref="AF39" r:id="rId55"/>
  </hyperlinks>
  <pageMargins left="0.19685039370078741" right="0.19685039370078741" top="0.51181102362204722" bottom="0.51181102362204722" header="0" footer="0"/>
  <pageSetup paperSize="9" scale="34" orientation="landscape" r:id="rId56"/>
  <headerFooter>
    <oddFooter>&amp;CTrang &amp;P/&amp;N</oddFooter>
  </headerFooter>
  <rowBreaks count="1" manualBreakCount="1">
    <brk id="5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65"/>
  <sheetViews>
    <sheetView view="pageBreakPreview" topLeftCell="B1" zoomScale="55" zoomScaleNormal="55" zoomScaleSheetLayoutView="55" workbookViewId="0">
      <pane ySplit="6" topLeftCell="A13" activePane="bottomLeft" state="frozen"/>
      <selection activeCell="E1" sqref="E1"/>
      <selection pane="bottomLeft" activeCell="B7" sqref="A7:XFD7"/>
    </sheetView>
  </sheetViews>
  <sheetFormatPr defaultRowHeight="15.75" x14ac:dyDescent="0.2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23" customWidth="1"/>
    <col min="9" max="9" width="8.28515625" style="23" customWidth="1"/>
    <col min="10" max="10" width="14" style="4" customWidth="1"/>
    <col min="11"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22" customWidth="1"/>
    <col min="35" max="35" width="17.28515625" style="4" customWidth="1"/>
    <col min="36" max="16384" width="9.140625" style="4"/>
  </cols>
  <sheetData>
    <row r="1" spans="1:40" ht="20.25" customHeight="1" x14ac:dyDescent="0.25">
      <c r="B1" s="11" t="s">
        <v>10</v>
      </c>
      <c r="D1" s="9"/>
      <c r="E1" s="9"/>
    </row>
    <row r="2" spans="1:40" ht="19.5" customHeight="1" x14ac:dyDescent="0.25">
      <c r="B2" s="19" t="s">
        <v>9</v>
      </c>
      <c r="D2" s="9"/>
      <c r="E2" s="9"/>
    </row>
    <row r="3" spans="1:40" ht="21.75" customHeight="1" x14ac:dyDescent="0.25">
      <c r="D3" s="9"/>
      <c r="E3" s="9"/>
    </row>
    <row r="4" spans="1:40" s="11" customFormat="1" ht="51.75" customHeight="1" x14ac:dyDescent="0.3">
      <c r="B4" s="209" t="s">
        <v>800</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H4" s="123"/>
    </row>
    <row r="5" spans="1:40" s="11" customFormat="1" ht="17.25" customHeight="1" x14ac:dyDescent="0.3">
      <c r="B5" s="12"/>
      <c r="D5" s="13"/>
      <c r="E5" s="13"/>
      <c r="H5" s="24"/>
      <c r="I5" s="24"/>
      <c r="O5" s="3"/>
      <c r="S5" s="14"/>
      <c r="U5" s="14"/>
      <c r="X5" s="24"/>
      <c r="AH5" s="123"/>
    </row>
    <row r="6" spans="1:40" s="11" customFormat="1" ht="128.25" customHeight="1" x14ac:dyDescent="0.25">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x14ac:dyDescent="0.25">
      <c r="A7" s="15" t="str">
        <f t="shared" ref="A7:A13" si="0">TRIM(D7)&amp;" "&amp;TRIM(E7)&amp;" "&amp;TRIM(G7)</f>
        <v>Nguyễn Thế Hải 24/12/1978</v>
      </c>
      <c r="B7" s="17">
        <v>1</v>
      </c>
      <c r="C7" s="16">
        <v>15055099</v>
      </c>
      <c r="D7" s="103" t="s">
        <v>806</v>
      </c>
      <c r="E7" s="104" t="s">
        <v>830</v>
      </c>
      <c r="F7" s="27" t="s">
        <v>883</v>
      </c>
      <c r="G7" s="102" t="s">
        <v>884</v>
      </c>
      <c r="H7" s="17" t="s">
        <v>871</v>
      </c>
      <c r="I7" s="17" t="s">
        <v>55</v>
      </c>
      <c r="J7" s="17" t="s">
        <v>170</v>
      </c>
      <c r="K7" s="17" t="s">
        <v>217</v>
      </c>
      <c r="L7" s="17">
        <v>60340410</v>
      </c>
      <c r="M7" s="2"/>
      <c r="N7" s="2"/>
      <c r="O7" s="17" t="s">
        <v>885</v>
      </c>
      <c r="P7" s="17" t="s">
        <v>886</v>
      </c>
      <c r="Q7" s="17" t="s">
        <v>220</v>
      </c>
      <c r="R7" s="17" t="s">
        <v>887</v>
      </c>
      <c r="S7" s="2" t="e">
        <v>#N/A</v>
      </c>
      <c r="T7" s="5"/>
      <c r="U7" s="6" t="e">
        <v>#N/A</v>
      </c>
      <c r="V7" s="37" t="e">
        <v>#N/A</v>
      </c>
      <c r="W7" s="2"/>
      <c r="X7" s="17" t="s">
        <v>222</v>
      </c>
      <c r="Y7" s="5" t="e">
        <f>VLOOKUP(A7,'[2]chen TL'!$D$2:$BD$20,53,0)</f>
        <v>#N/A</v>
      </c>
      <c r="Z7" s="2" t="e">
        <f>VLOOKUP(A7,'[2]chen TL'!$D$2:$R$10,15,0)</f>
        <v>#N/A</v>
      </c>
      <c r="AA7" s="2" t="e">
        <f>VLOOKUP(A7,'[2]chen TL'!$D$2:$U$10,18,0)</f>
        <v>#N/A</v>
      </c>
      <c r="AB7" s="2" t="e">
        <f>VLOOKUP(A7,'[2]chen TL'!$D$2:$X$10,21,0)</f>
        <v>#N/A</v>
      </c>
      <c r="AC7" s="2" t="e">
        <f>VLOOKUP(A7,'[2]chen TL'!$D$2:$AA$10,24,0)</f>
        <v>#N/A</v>
      </c>
      <c r="AD7" s="2" t="e">
        <f>VLOOKUP(A7,'[2]chen TL'!$D$2:$AD$10,27,0)</f>
        <v>#N/A</v>
      </c>
      <c r="AE7" s="2" t="e">
        <f>VLOOKUP(A7,'[2]chen TL'!$D$2:$AT$10,43,0)</f>
        <v>#N/A</v>
      </c>
      <c r="AF7" s="1" t="s">
        <v>888</v>
      </c>
      <c r="AG7" s="110" t="s">
        <v>889</v>
      </c>
      <c r="AH7" s="5">
        <v>23250</v>
      </c>
      <c r="AI7" s="52"/>
      <c r="AJ7" s="52" t="str">
        <f>AG7&amp;","</f>
        <v>thehaibg2013@gmail.com,</v>
      </c>
      <c r="AK7" s="38"/>
      <c r="AL7" s="4" t="e">
        <f>VLOOKUP(A7,'[3]DS gui 6.9'!$A$19:$Q$44,17,0)</f>
        <v>#N/A</v>
      </c>
      <c r="AM7" s="4"/>
      <c r="AN7" s="18"/>
    </row>
    <row r="8" spans="1:40" s="11" customFormat="1" ht="101.25" customHeight="1" x14ac:dyDescent="0.25">
      <c r="A8" s="15" t="str">
        <f t="shared" si="0"/>
        <v>Nguyễn Chí Trần Hà 07/10/1990</v>
      </c>
      <c r="B8" s="17">
        <v>2</v>
      </c>
      <c r="C8" s="16">
        <v>15055097</v>
      </c>
      <c r="D8" s="103" t="s">
        <v>890</v>
      </c>
      <c r="E8" s="104" t="s">
        <v>412</v>
      </c>
      <c r="F8" s="27" t="s">
        <v>892</v>
      </c>
      <c r="G8" s="102" t="s">
        <v>891</v>
      </c>
      <c r="H8" s="17" t="s">
        <v>205</v>
      </c>
      <c r="I8" s="17" t="s">
        <v>55</v>
      </c>
      <c r="J8" s="17" t="s">
        <v>170</v>
      </c>
      <c r="K8" s="17" t="s">
        <v>217</v>
      </c>
      <c r="L8" s="17" t="s">
        <v>58</v>
      </c>
      <c r="M8" s="2" t="s">
        <v>69</v>
      </c>
      <c r="N8" s="2"/>
      <c r="O8" s="17" t="s">
        <v>893</v>
      </c>
      <c r="P8" s="17" t="s">
        <v>894</v>
      </c>
      <c r="Q8" s="17" t="s">
        <v>61</v>
      </c>
      <c r="R8" s="17" t="s">
        <v>895</v>
      </c>
      <c r="S8" s="2"/>
      <c r="T8" s="5"/>
      <c r="U8" s="6"/>
      <c r="V8" s="37"/>
      <c r="W8" s="2" t="s">
        <v>36</v>
      </c>
      <c r="X8" s="17" t="e">
        <f>VLOOKUP(A8,'[1]tong D1_2'!$C$7:$M$480,11,0)</f>
        <v>#N/A</v>
      </c>
      <c r="Y8" s="5"/>
      <c r="Z8" s="2"/>
      <c r="AA8" s="2"/>
      <c r="AB8" s="2"/>
      <c r="AC8" s="2"/>
      <c r="AD8" s="2"/>
      <c r="AE8" s="2"/>
      <c r="AF8" s="1" t="s">
        <v>923</v>
      </c>
      <c r="AG8" s="110" t="s">
        <v>924</v>
      </c>
      <c r="AH8" s="5"/>
      <c r="AI8" s="52"/>
      <c r="AJ8" s="52" t="str">
        <f>AG8&amp;","</f>
        <v>hact90@gmail.com,</v>
      </c>
      <c r="AK8" s="5"/>
      <c r="AL8" s="4" t="e">
        <f>VLOOKUP(A8,'[3]DS gui 6.9'!$A$19:$Q$44,17,0)</f>
        <v>#N/A</v>
      </c>
      <c r="AM8" s="4"/>
      <c r="AN8" s="4"/>
    </row>
    <row r="9" spans="1:40" s="11" customFormat="1" ht="101.25" customHeight="1" x14ac:dyDescent="0.25">
      <c r="A9" s="15" t="str">
        <f t="shared" si="0"/>
        <v>Hoàng Thị Thúy Nga 13/06/1992</v>
      </c>
      <c r="B9" s="17">
        <v>3</v>
      </c>
      <c r="C9" s="16">
        <v>15055278</v>
      </c>
      <c r="D9" s="103" t="s">
        <v>896</v>
      </c>
      <c r="E9" s="104" t="s">
        <v>246</v>
      </c>
      <c r="F9" s="27"/>
      <c r="G9" s="35" t="s">
        <v>925</v>
      </c>
      <c r="H9" s="17" t="s">
        <v>468</v>
      </c>
      <c r="I9" s="17" t="s">
        <v>149</v>
      </c>
      <c r="J9" s="17" t="s">
        <v>150</v>
      </c>
      <c r="K9" s="17" t="s">
        <v>217</v>
      </c>
      <c r="L9" s="17" t="e">
        <f>VLOOKUP(A9,'[4]fie nguon'!$C$2:$I$265,7,0)</f>
        <v>#N/A</v>
      </c>
      <c r="M9" s="2" t="s">
        <v>176</v>
      </c>
      <c r="N9" s="2"/>
      <c r="O9" s="17" t="s">
        <v>926</v>
      </c>
      <c r="P9" s="17" t="s">
        <v>927</v>
      </c>
      <c r="Q9" s="17" t="s">
        <v>928</v>
      </c>
      <c r="R9" s="17" t="s">
        <v>929</v>
      </c>
      <c r="S9" s="2"/>
      <c r="T9" s="5"/>
      <c r="U9" s="6"/>
      <c r="V9" s="37"/>
      <c r="W9" s="2" t="s">
        <v>36</v>
      </c>
      <c r="X9" s="17" t="s">
        <v>222</v>
      </c>
      <c r="Y9" s="5"/>
      <c r="Z9" s="2"/>
      <c r="AA9" s="2"/>
      <c r="AB9" s="2"/>
      <c r="AC9" s="2"/>
      <c r="AD9" s="2"/>
      <c r="AE9" s="2"/>
      <c r="AF9" s="1" t="s">
        <v>930</v>
      </c>
      <c r="AG9" s="110" t="s">
        <v>931</v>
      </c>
      <c r="AH9" s="5"/>
      <c r="AI9" s="52"/>
      <c r="AJ9" s="52"/>
      <c r="AK9" s="5"/>
      <c r="AL9" s="4"/>
      <c r="AM9" s="4"/>
      <c r="AN9" s="4"/>
    </row>
    <row r="10" spans="1:40" s="11" customFormat="1" ht="101.25" customHeight="1" x14ac:dyDescent="0.25">
      <c r="A10" s="15" t="str">
        <f t="shared" si="0"/>
        <v>Phạm Đồng Khởi 15/10/1980</v>
      </c>
      <c r="B10" s="17">
        <v>4</v>
      </c>
      <c r="C10" s="16">
        <v>15055414</v>
      </c>
      <c r="D10" s="103" t="s">
        <v>897</v>
      </c>
      <c r="E10" s="104" t="s">
        <v>898</v>
      </c>
      <c r="F10" s="27" t="s">
        <v>905</v>
      </c>
      <c r="G10" s="35" t="s">
        <v>899</v>
      </c>
      <c r="H10" s="17" t="s">
        <v>593</v>
      </c>
      <c r="I10" s="17" t="s">
        <v>55</v>
      </c>
      <c r="J10" s="17" t="s">
        <v>170</v>
      </c>
      <c r="K10" s="17" t="s">
        <v>217</v>
      </c>
      <c r="L10" s="17">
        <v>60340410</v>
      </c>
      <c r="M10" s="2" t="s">
        <v>176</v>
      </c>
      <c r="N10" s="2"/>
      <c r="O10" s="17" t="s">
        <v>906</v>
      </c>
      <c r="P10" s="17" t="s">
        <v>907</v>
      </c>
      <c r="Q10" s="17" t="s">
        <v>908</v>
      </c>
      <c r="R10" s="17" t="s">
        <v>909</v>
      </c>
      <c r="S10" s="2"/>
      <c r="T10" s="5"/>
      <c r="U10" s="6"/>
      <c r="V10" s="37"/>
      <c r="W10" s="2"/>
      <c r="X10" s="17" t="s">
        <v>222</v>
      </c>
      <c r="Y10" s="5"/>
      <c r="Z10" s="2"/>
      <c r="AA10" s="2"/>
      <c r="AB10" s="2"/>
      <c r="AC10" s="2"/>
      <c r="AD10" s="2"/>
      <c r="AE10" s="2"/>
      <c r="AF10" s="1" t="s">
        <v>932</v>
      </c>
      <c r="AG10" s="110" t="s">
        <v>933</v>
      </c>
      <c r="AH10" s="5"/>
      <c r="AI10" s="52"/>
      <c r="AJ10" s="52"/>
      <c r="AK10" s="5"/>
      <c r="AL10" s="4"/>
      <c r="AM10" s="4"/>
      <c r="AN10" s="4"/>
    </row>
    <row r="11" spans="1:40" s="11" customFormat="1" ht="101.25" customHeight="1" x14ac:dyDescent="0.25">
      <c r="A11" s="15" t="str">
        <f t="shared" si="0"/>
        <v>Bùi Ngọc Đông 22/05/1983</v>
      </c>
      <c r="B11" s="17">
        <v>5</v>
      </c>
      <c r="C11" s="16">
        <v>15055353</v>
      </c>
      <c r="D11" s="103" t="s">
        <v>900</v>
      </c>
      <c r="E11" s="104" t="s">
        <v>827</v>
      </c>
      <c r="F11" s="27" t="s">
        <v>910</v>
      </c>
      <c r="G11" s="35" t="s">
        <v>901</v>
      </c>
      <c r="H11" s="17" t="s">
        <v>567</v>
      </c>
      <c r="I11" s="17" t="s">
        <v>55</v>
      </c>
      <c r="J11" s="17" t="s">
        <v>170</v>
      </c>
      <c r="K11" s="17" t="s">
        <v>217</v>
      </c>
      <c r="L11" s="17">
        <v>60340410</v>
      </c>
      <c r="M11" s="2" t="s">
        <v>176</v>
      </c>
      <c r="N11" s="2"/>
      <c r="O11" s="17" t="s">
        <v>911</v>
      </c>
      <c r="P11" s="17" t="s">
        <v>907</v>
      </c>
      <c r="Q11" s="17" t="s">
        <v>908</v>
      </c>
      <c r="R11" s="17" t="s">
        <v>912</v>
      </c>
      <c r="S11" s="2" t="e">
        <v>#N/A</v>
      </c>
      <c r="T11" s="5"/>
      <c r="U11" s="6" t="e">
        <v>#N/A</v>
      </c>
      <c r="V11" s="37" t="e">
        <v>#N/A</v>
      </c>
      <c r="W11" s="2" t="s">
        <v>36</v>
      </c>
      <c r="X11" s="17" t="s">
        <v>222</v>
      </c>
      <c r="Y11" s="5"/>
      <c r="Z11" s="2"/>
      <c r="AA11" s="2"/>
      <c r="AB11" s="2"/>
      <c r="AC11" s="2"/>
      <c r="AD11" s="2"/>
      <c r="AE11" s="2"/>
      <c r="AF11" s="1" t="s">
        <v>934</v>
      </c>
      <c r="AG11" s="110" t="s">
        <v>935</v>
      </c>
      <c r="AH11" s="5"/>
      <c r="AI11" s="52"/>
      <c r="AJ11" s="52"/>
      <c r="AK11" s="5"/>
      <c r="AL11" s="4"/>
      <c r="AM11" s="4"/>
      <c r="AN11" s="4"/>
    </row>
    <row r="12" spans="1:40" s="11" customFormat="1" ht="101.25" customHeight="1" x14ac:dyDescent="0.25">
      <c r="A12" s="15" t="str">
        <f t="shared" si="0"/>
        <v>Lê Hoàng Hà 22/08/1982</v>
      </c>
      <c r="B12" s="17">
        <v>6</v>
      </c>
      <c r="C12" s="16">
        <v>15055360</v>
      </c>
      <c r="D12" s="103" t="s">
        <v>794</v>
      </c>
      <c r="E12" s="104" t="s">
        <v>412</v>
      </c>
      <c r="F12" s="27" t="s">
        <v>913</v>
      </c>
      <c r="G12" s="35" t="s">
        <v>902</v>
      </c>
      <c r="H12" s="17" t="s">
        <v>567</v>
      </c>
      <c r="I12" s="17" t="s">
        <v>55</v>
      </c>
      <c r="J12" s="17" t="s">
        <v>170</v>
      </c>
      <c r="K12" s="17" t="s">
        <v>217</v>
      </c>
      <c r="L12" s="17">
        <v>60340410</v>
      </c>
      <c r="M12" s="2" t="s">
        <v>176</v>
      </c>
      <c r="N12" s="2"/>
      <c r="O12" s="17" t="s">
        <v>914</v>
      </c>
      <c r="P12" s="17" t="s">
        <v>915</v>
      </c>
      <c r="Q12" s="17" t="s">
        <v>916</v>
      </c>
      <c r="R12" s="17" t="s">
        <v>917</v>
      </c>
      <c r="S12" s="2" t="e">
        <v>#N/A</v>
      </c>
      <c r="T12" s="5"/>
      <c r="U12" s="6" t="e">
        <v>#N/A</v>
      </c>
      <c r="V12" s="37" t="e">
        <v>#N/A</v>
      </c>
      <c r="W12" s="2" t="s">
        <v>36</v>
      </c>
      <c r="X12" s="17" t="s">
        <v>222</v>
      </c>
      <c r="Y12" s="5"/>
      <c r="Z12" s="2"/>
      <c r="AA12" s="2"/>
      <c r="AB12" s="2"/>
      <c r="AC12" s="2"/>
      <c r="AD12" s="2"/>
      <c r="AE12" s="2"/>
      <c r="AF12" s="1" t="s">
        <v>936</v>
      </c>
      <c r="AG12" s="110" t="s">
        <v>937</v>
      </c>
      <c r="AH12" s="5"/>
      <c r="AI12" s="52"/>
      <c r="AJ12" s="52"/>
      <c r="AK12" s="5"/>
      <c r="AL12" s="4"/>
      <c r="AM12" s="4"/>
      <c r="AN12" s="4"/>
    </row>
    <row r="13" spans="1:40" s="11" customFormat="1" ht="101.25" customHeight="1" x14ac:dyDescent="0.25">
      <c r="A13" s="15" t="str">
        <f t="shared" si="0"/>
        <v>Hoàng Hồng Quân 13/11/1984</v>
      </c>
      <c r="B13" s="17">
        <v>7</v>
      </c>
      <c r="C13" s="16">
        <v>15055453</v>
      </c>
      <c r="D13" s="103" t="s">
        <v>903</v>
      </c>
      <c r="E13" s="104" t="s">
        <v>797</v>
      </c>
      <c r="F13" s="27"/>
      <c r="G13" s="35" t="s">
        <v>904</v>
      </c>
      <c r="H13" s="17" t="s">
        <v>567</v>
      </c>
      <c r="I13" s="17" t="s">
        <v>55</v>
      </c>
      <c r="J13" s="17" t="s">
        <v>170</v>
      </c>
      <c r="K13" s="17" t="s">
        <v>217</v>
      </c>
      <c r="L13" s="17">
        <v>60340410</v>
      </c>
      <c r="M13" s="2" t="s">
        <v>176</v>
      </c>
      <c r="N13" s="2"/>
      <c r="O13" s="17" t="s">
        <v>918</v>
      </c>
      <c r="P13" s="17" t="s">
        <v>919</v>
      </c>
      <c r="Q13" s="17" t="s">
        <v>61</v>
      </c>
      <c r="R13" s="17" t="s">
        <v>920</v>
      </c>
      <c r="S13" s="2"/>
      <c r="T13" s="5"/>
      <c r="U13" s="6"/>
      <c r="V13" s="37"/>
      <c r="W13" s="2" t="s">
        <v>36</v>
      </c>
      <c r="X13" s="17" t="s">
        <v>222</v>
      </c>
      <c r="Y13" s="5"/>
      <c r="Z13" s="2"/>
      <c r="AA13" s="2"/>
      <c r="AB13" s="2"/>
      <c r="AC13" s="2"/>
      <c r="AD13" s="2"/>
      <c r="AE13" s="2"/>
      <c r="AF13" s="1" t="s">
        <v>921</v>
      </c>
      <c r="AG13" s="110" t="s">
        <v>922</v>
      </c>
      <c r="AH13" s="5"/>
      <c r="AI13" s="52"/>
      <c r="AJ13" s="52"/>
      <c r="AK13" s="5"/>
      <c r="AL13" s="4"/>
      <c r="AM13" s="4"/>
      <c r="AN13" s="4"/>
    </row>
    <row r="14" spans="1:40" s="11" customFormat="1" ht="101.25" customHeight="1" x14ac:dyDescent="0.25">
      <c r="A14" s="15" t="str">
        <f>TRIM(D14)&amp;" "&amp;TRIM(E14)&amp;" "&amp;TRIM(G14)</f>
        <v xml:space="preserve">  </v>
      </c>
      <c r="B14" s="17">
        <v>10</v>
      </c>
      <c r="C14" s="16" t="e">
        <f>VLOOKUP(A14,'[1]tong D1_2'!$C$7:$D$480,2,0)</f>
        <v>#N/A</v>
      </c>
      <c r="D14" s="103"/>
      <c r="E14" s="104"/>
      <c r="F14" s="27"/>
      <c r="G14" s="35"/>
      <c r="H14" s="17" t="e">
        <f>VLOOKUP(A14,'[1]tong D1_2'!$C$7:$H$480,6,0)</f>
        <v>#N/A</v>
      </c>
      <c r="I14" s="17" t="e">
        <f>VLOOKUP(A14,'[1]tong D1_2'!$C$7:$F$480,4,0)</f>
        <v>#N/A</v>
      </c>
      <c r="J14" s="17" t="e">
        <f>VLOOKUP(A14,'[4]fie nguon'!$C$2:$H$265,6,0)</f>
        <v>#N/A</v>
      </c>
      <c r="K14" s="17" t="e">
        <f>VLOOKUP(A14,'[4]fie nguon'!$C$2:$J$265,8,0)</f>
        <v>#N/A</v>
      </c>
      <c r="L14" s="17" t="e">
        <f>VLOOKUP(A14,'[4]fie nguon'!$C$2:$I$265,7,0)</f>
        <v>#N/A</v>
      </c>
      <c r="M14" s="2" t="s">
        <v>176</v>
      </c>
      <c r="N14" s="2"/>
      <c r="O14" s="17" t="e">
        <f>VLOOKUP(A14,'[4]fie nguon'!$C$2:$L$265,10,0)</f>
        <v>#N/A</v>
      </c>
      <c r="P14" s="17" t="e">
        <f>VLOOKUP(A14,'[4]fie nguon'!$C$2:$N$265,12,0)</f>
        <v>#N/A</v>
      </c>
      <c r="Q14" s="17" t="e">
        <f>VLOOKUP(A14,'[4]fie nguon'!$C$2:$O$265,13,0)</f>
        <v>#N/A</v>
      </c>
      <c r="R14" s="17" t="e">
        <f>VLOOKUP(A14,'[4]fie nguon'!$C$2:$T$265,18,0)</f>
        <v>#N/A</v>
      </c>
      <c r="S14" s="2"/>
      <c r="T14" s="5"/>
      <c r="U14" s="6"/>
      <c r="V14" s="37"/>
      <c r="W14" s="2"/>
      <c r="X14" s="17" t="e">
        <f>VLOOKUP(A14,'[1]tong D1_2'!$C$7:$M$480,11,0)</f>
        <v>#N/A</v>
      </c>
      <c r="Y14" s="5"/>
      <c r="Z14" s="2"/>
      <c r="AA14" s="2"/>
      <c r="AB14" s="2"/>
      <c r="AC14" s="2"/>
      <c r="AD14" s="2"/>
      <c r="AE14" s="2"/>
      <c r="AF14" s="1"/>
      <c r="AG14" s="110"/>
      <c r="AH14" s="5"/>
      <c r="AI14" s="52"/>
      <c r="AJ14" s="52"/>
      <c r="AK14" s="5"/>
      <c r="AL14" s="4"/>
      <c r="AM14" s="4"/>
      <c r="AN14" s="4"/>
    </row>
    <row r="15" spans="1:40" ht="81" customHeight="1" x14ac:dyDescent="0.25">
      <c r="A15" s="15" t="str">
        <f>TRIM(D15)&amp;" "&amp;TRIM(E15)&amp;" "&amp;TRIM(G15)</f>
        <v xml:space="preserve">  </v>
      </c>
      <c r="B15" s="17">
        <v>11</v>
      </c>
      <c r="C15" s="16" t="e">
        <f>VLOOKUP(A15,'[1]tong D1_2'!$C$7:$D$480,2,0)</f>
        <v>#N/A</v>
      </c>
      <c r="D15" s="103"/>
      <c r="E15" s="104"/>
      <c r="F15" s="27"/>
      <c r="G15" s="35"/>
      <c r="H15" s="17" t="e">
        <f>VLOOKUP(A15,'[1]tong D1_2'!$C$7:$H$480,6,0)</f>
        <v>#N/A</v>
      </c>
      <c r="I15" s="17" t="e">
        <f>VLOOKUP(A15,'[1]tong D1_2'!$C$7:$F$480,4,0)</f>
        <v>#N/A</v>
      </c>
      <c r="J15" s="17" t="e">
        <f>VLOOKUP(A15,'[4]fie nguon'!$C$2:$H$265,6,0)</f>
        <v>#N/A</v>
      </c>
      <c r="K15" s="17" t="e">
        <f>VLOOKUP(A15,'[4]fie nguon'!$C$2:$J$265,8,0)</f>
        <v>#N/A</v>
      </c>
      <c r="L15" s="17" t="e">
        <f>VLOOKUP(A15,'[4]fie nguon'!$C$2:$I$265,7,0)</f>
        <v>#N/A</v>
      </c>
      <c r="M15" s="2" t="s">
        <v>176</v>
      </c>
      <c r="N15" s="2"/>
      <c r="O15" s="17" t="e">
        <f>VLOOKUP(A15,'[4]fie nguon'!$C$2:$L$265,10,0)</f>
        <v>#N/A</v>
      </c>
      <c r="P15" s="17" t="e">
        <f>VLOOKUP(A15,'[4]fie nguon'!$C$2:$N$265,12,0)</f>
        <v>#N/A</v>
      </c>
      <c r="Q15" s="17" t="e">
        <f>VLOOKUP(A15,'[4]fie nguon'!$C$2:$O$265,13,0)</f>
        <v>#N/A</v>
      </c>
      <c r="R15" s="17" t="e">
        <f>VLOOKUP(A15,'[4]fie nguon'!$C$2:$T$265,18,0)</f>
        <v>#N/A</v>
      </c>
      <c r="S15" s="2"/>
      <c r="T15" s="5"/>
      <c r="U15" s="6"/>
      <c r="V15" s="37"/>
      <c r="W15" s="2"/>
      <c r="X15" s="17" t="e">
        <f>VLOOKUP(A15,'[1]tong D1_2'!$C$7:$M$480,11,0)</f>
        <v>#N/A</v>
      </c>
      <c r="Y15" s="5"/>
      <c r="Z15" s="2"/>
      <c r="AA15" s="2"/>
      <c r="AB15" s="2"/>
      <c r="AC15" s="2"/>
      <c r="AD15" s="2"/>
      <c r="AE15" s="2"/>
      <c r="AF15" s="1"/>
      <c r="AG15" s="110"/>
      <c r="AH15" s="5"/>
      <c r="AI15" s="52"/>
      <c r="AJ15" s="52" t="str">
        <f>AG15&amp;","</f>
        <v>,</v>
      </c>
      <c r="AK15" s="5"/>
      <c r="AL15" s="4">
        <f>VLOOKUP(A15,'[3]DS gui 6.9'!$A$19:$Q$44,17,0)</f>
        <v>0</v>
      </c>
    </row>
    <row r="16" spans="1:40" ht="81" customHeight="1" x14ac:dyDescent="0.25">
      <c r="A16" s="15" t="str">
        <f>TRIM(D16)&amp;" "&amp;TRIM(E16)&amp;" "&amp;TRIM(G16)</f>
        <v xml:space="preserve">  </v>
      </c>
      <c r="B16" s="17">
        <v>12</v>
      </c>
      <c r="C16" s="16" t="e">
        <f>VLOOKUP(A16,'[1]tong D1_2'!$C$7:$D$480,2,0)</f>
        <v>#N/A</v>
      </c>
      <c r="D16" s="103"/>
      <c r="E16" s="104"/>
      <c r="F16" s="27"/>
      <c r="G16" s="35"/>
      <c r="H16" s="17" t="e">
        <f>VLOOKUP(A16,'[1]tong D1_2'!$C$7:$H$480,6,0)</f>
        <v>#N/A</v>
      </c>
      <c r="I16" s="17" t="e">
        <f>VLOOKUP(A16,'[1]tong D1_2'!$C$7:$F$480,4,0)</f>
        <v>#N/A</v>
      </c>
      <c r="J16" s="17" t="e">
        <f>VLOOKUP(A16,'[4]fie nguon'!$C$2:$H$265,6,0)</f>
        <v>#N/A</v>
      </c>
      <c r="K16" s="17" t="e">
        <f>VLOOKUP(A16,'[4]fie nguon'!$C$2:$J$265,8,0)</f>
        <v>#N/A</v>
      </c>
      <c r="L16" s="17" t="e">
        <f>VLOOKUP(A16,'[4]fie nguon'!$C$2:$I$265,7,0)</f>
        <v>#N/A</v>
      </c>
      <c r="M16" s="2" t="s">
        <v>176</v>
      </c>
      <c r="N16" s="2"/>
      <c r="O16" s="17" t="e">
        <f>VLOOKUP(A16,'[4]fie nguon'!$C$2:$L$265,10,0)</f>
        <v>#N/A</v>
      </c>
      <c r="P16" s="17" t="e">
        <f>VLOOKUP(A16,'[4]fie nguon'!$C$2:$N$265,12,0)</f>
        <v>#N/A</v>
      </c>
      <c r="Q16" s="17" t="e">
        <f>VLOOKUP(A16,'[4]fie nguon'!$C$2:$O$265,13,0)</f>
        <v>#N/A</v>
      </c>
      <c r="R16" s="17" t="e">
        <f>VLOOKUP(A16,'[4]fie nguon'!$C$2:$T$265,18,0)</f>
        <v>#N/A</v>
      </c>
      <c r="S16" s="2"/>
      <c r="T16" s="5"/>
      <c r="U16" s="6"/>
      <c r="V16" s="37"/>
      <c r="W16" s="2"/>
      <c r="X16" s="17" t="e">
        <f>VLOOKUP(A16,'[1]tong D1_2'!$C$7:$M$480,11,0)</f>
        <v>#N/A</v>
      </c>
      <c r="Y16" s="5"/>
      <c r="Z16" s="2"/>
      <c r="AA16" s="2"/>
      <c r="AB16" s="2"/>
      <c r="AC16" s="2"/>
      <c r="AD16" s="2"/>
      <c r="AE16" s="2"/>
      <c r="AF16" s="1"/>
      <c r="AG16" s="110"/>
      <c r="AH16" s="5"/>
      <c r="AI16" s="52"/>
      <c r="AJ16" s="52" t="str">
        <f>AG16&amp;","</f>
        <v>,</v>
      </c>
      <c r="AK16" s="5"/>
      <c r="AL16" s="4">
        <f>VLOOKUP(A16,'[3]DS gui 6.9'!$A$7:$J$110,10,0)</f>
        <v>0</v>
      </c>
    </row>
    <row r="17" spans="1:37" ht="60.75" customHeight="1" x14ac:dyDescent="0.25">
      <c r="A17" s="15"/>
      <c r="B17" s="17"/>
      <c r="C17" s="16"/>
      <c r="D17" s="103"/>
      <c r="E17" s="104"/>
      <c r="F17" s="27"/>
      <c r="G17" s="35"/>
      <c r="H17" s="17"/>
      <c r="I17" s="17"/>
      <c r="J17" s="17"/>
      <c r="K17" s="17"/>
      <c r="L17" s="17"/>
      <c r="M17" s="2"/>
      <c r="N17" s="2"/>
      <c r="O17" s="17"/>
      <c r="P17" s="17"/>
      <c r="Q17" s="17"/>
      <c r="R17" s="17"/>
      <c r="S17" s="5"/>
      <c r="T17" s="2"/>
      <c r="U17" s="6"/>
      <c r="V17" s="37"/>
      <c r="W17" s="2"/>
      <c r="X17" s="17"/>
      <c r="Y17" s="5"/>
      <c r="Z17" s="5"/>
      <c r="AA17" s="5"/>
      <c r="AB17" s="5"/>
      <c r="AC17" s="5"/>
      <c r="AD17" s="5"/>
      <c r="AE17" s="5"/>
      <c r="AF17" s="1"/>
      <c r="AG17" s="105"/>
      <c r="AH17" s="120"/>
      <c r="AI17" s="26"/>
      <c r="AJ17" s="26"/>
      <c r="AK17" s="26"/>
    </row>
    <row r="18" spans="1:37" ht="85.5" customHeight="1" x14ac:dyDescent="0.25">
      <c r="A18" s="15"/>
      <c r="B18" s="17"/>
      <c r="C18" s="16"/>
      <c r="D18" s="103"/>
      <c r="E18" s="104"/>
      <c r="F18" s="27"/>
      <c r="G18" s="35"/>
      <c r="H18" s="17"/>
      <c r="I18" s="17"/>
      <c r="J18" s="17"/>
      <c r="K18" s="17"/>
      <c r="L18" s="17"/>
      <c r="M18" s="2"/>
      <c r="N18" s="2"/>
      <c r="O18" s="17"/>
      <c r="P18" s="17"/>
      <c r="Q18" s="17"/>
      <c r="R18" s="17"/>
      <c r="S18" s="5"/>
      <c r="T18" s="2"/>
      <c r="U18" s="6"/>
      <c r="V18" s="37"/>
      <c r="W18" s="2"/>
      <c r="X18" s="17"/>
      <c r="Y18" s="5"/>
      <c r="Z18" s="5"/>
      <c r="AA18" s="5"/>
      <c r="AB18" s="5"/>
      <c r="AC18" s="5"/>
      <c r="AD18" s="5"/>
      <c r="AE18" s="5"/>
      <c r="AF18" s="1"/>
      <c r="AG18" s="105"/>
      <c r="AH18" s="120"/>
      <c r="AI18" s="26"/>
      <c r="AJ18" s="26"/>
      <c r="AK18" s="26"/>
    </row>
    <row r="19" spans="1:37" ht="66.75" customHeight="1" x14ac:dyDescent="0.25">
      <c r="A19" s="15"/>
      <c r="B19" s="17"/>
      <c r="C19" s="16"/>
      <c r="D19" s="103"/>
      <c r="E19" s="104"/>
      <c r="F19" s="27"/>
      <c r="G19" s="35"/>
      <c r="H19" s="17"/>
      <c r="I19" s="17"/>
      <c r="J19" s="17"/>
      <c r="K19" s="17"/>
      <c r="L19" s="17"/>
      <c r="M19" s="2"/>
      <c r="N19" s="2"/>
      <c r="O19" s="17"/>
      <c r="P19" s="17"/>
      <c r="Q19" s="17"/>
      <c r="R19" s="17"/>
      <c r="S19" s="5"/>
      <c r="T19" s="2"/>
      <c r="U19" s="6"/>
      <c r="V19" s="37"/>
      <c r="W19" s="2"/>
      <c r="X19" s="17"/>
      <c r="Y19" s="5"/>
      <c r="Z19" s="5"/>
      <c r="AA19" s="5"/>
      <c r="AB19" s="5"/>
      <c r="AC19" s="5"/>
      <c r="AD19" s="5"/>
      <c r="AE19" s="5"/>
      <c r="AF19" s="1"/>
      <c r="AG19" s="105"/>
      <c r="AH19" s="120"/>
      <c r="AI19" s="26"/>
      <c r="AJ19" s="26"/>
      <c r="AK19" s="26"/>
    </row>
    <row r="20" spans="1:37" ht="88.5" customHeight="1" x14ac:dyDescent="0.25">
      <c r="A20" s="15"/>
      <c r="B20" s="17"/>
      <c r="C20" s="16"/>
      <c r="D20" s="103"/>
      <c r="E20" s="104"/>
      <c r="F20" s="27"/>
      <c r="G20" s="35"/>
      <c r="H20" s="17"/>
      <c r="I20" s="17"/>
      <c r="J20" s="17"/>
      <c r="K20" s="17"/>
      <c r="L20" s="17"/>
      <c r="M20" s="2"/>
      <c r="N20" s="2"/>
      <c r="O20" s="17"/>
      <c r="P20" s="17"/>
      <c r="Q20" s="17"/>
      <c r="R20" s="17"/>
      <c r="S20" s="5"/>
      <c r="T20" s="2"/>
      <c r="U20" s="6"/>
      <c r="V20" s="37"/>
      <c r="W20" s="2"/>
      <c r="X20" s="17"/>
      <c r="Y20" s="5"/>
      <c r="Z20" s="5"/>
      <c r="AA20" s="5"/>
      <c r="AB20" s="5"/>
      <c r="AC20" s="5"/>
      <c r="AD20" s="5"/>
      <c r="AE20" s="5"/>
      <c r="AF20" s="1"/>
      <c r="AG20" s="105"/>
      <c r="AH20" s="120"/>
      <c r="AI20" s="26"/>
      <c r="AJ20" s="26"/>
      <c r="AK20" s="26"/>
    </row>
    <row r="21" spans="1:37" ht="90.75" customHeight="1" x14ac:dyDescent="0.25">
      <c r="A21" s="15"/>
      <c r="B21" s="17"/>
      <c r="C21" s="16"/>
      <c r="D21" s="103"/>
      <c r="E21" s="104"/>
      <c r="F21" s="27"/>
      <c r="G21" s="35"/>
      <c r="H21" s="17"/>
      <c r="I21" s="17"/>
      <c r="J21" s="17"/>
      <c r="K21" s="17"/>
      <c r="L21" s="17"/>
      <c r="M21" s="2"/>
      <c r="N21" s="2"/>
      <c r="O21" s="17"/>
      <c r="P21" s="17"/>
      <c r="Q21" s="17"/>
      <c r="R21" s="17"/>
      <c r="S21" s="5"/>
      <c r="T21" s="2"/>
      <c r="U21" s="6"/>
      <c r="V21" s="37"/>
      <c r="W21" s="2"/>
      <c r="X21" s="17"/>
      <c r="Y21" s="5"/>
      <c r="Z21" s="5"/>
      <c r="AA21" s="5"/>
      <c r="AB21" s="5"/>
      <c r="AC21" s="5"/>
      <c r="AD21" s="5"/>
      <c r="AE21" s="5"/>
      <c r="AF21" s="1"/>
      <c r="AG21" s="105"/>
      <c r="AH21" s="120"/>
      <c r="AI21" s="26"/>
      <c r="AJ21" s="26"/>
      <c r="AK21" s="26"/>
    </row>
    <row r="22" spans="1:37" ht="90" customHeight="1" x14ac:dyDescent="0.25">
      <c r="A22" s="15"/>
      <c r="B22" s="17"/>
      <c r="C22" s="16"/>
      <c r="D22" s="103"/>
      <c r="E22" s="104"/>
      <c r="F22" s="27"/>
      <c r="G22" s="35"/>
      <c r="H22" s="17"/>
      <c r="I22" s="17"/>
      <c r="J22" s="17"/>
      <c r="K22" s="17"/>
      <c r="L22" s="17"/>
      <c r="M22" s="2"/>
      <c r="N22" s="2"/>
      <c r="O22" s="17"/>
      <c r="P22" s="17"/>
      <c r="Q22" s="17"/>
      <c r="R22" s="17"/>
      <c r="S22" s="5"/>
      <c r="T22" s="2"/>
      <c r="U22" s="6"/>
      <c r="V22" s="37"/>
      <c r="W22" s="2"/>
      <c r="X22" s="17"/>
      <c r="Y22" s="5"/>
      <c r="Z22" s="5"/>
      <c r="AA22" s="5"/>
      <c r="AB22" s="5"/>
      <c r="AC22" s="5"/>
      <c r="AD22" s="5"/>
      <c r="AE22" s="5"/>
      <c r="AF22" s="1"/>
      <c r="AG22" s="105"/>
      <c r="AH22" s="120"/>
      <c r="AI22" s="26"/>
      <c r="AJ22" s="26"/>
      <c r="AK22" s="26"/>
    </row>
    <row r="23" spans="1:37" ht="93" customHeight="1" x14ac:dyDescent="0.25">
      <c r="A23" s="15"/>
      <c r="B23" s="17"/>
      <c r="C23" s="16"/>
      <c r="D23" s="103"/>
      <c r="E23" s="104"/>
      <c r="F23" s="27"/>
      <c r="G23" s="35"/>
      <c r="H23" s="17"/>
      <c r="I23" s="17"/>
      <c r="J23" s="17"/>
      <c r="K23" s="17"/>
      <c r="L23" s="17"/>
      <c r="M23" s="2"/>
      <c r="N23" s="2"/>
      <c r="O23" s="17"/>
      <c r="P23" s="17"/>
      <c r="Q23" s="17"/>
      <c r="R23" s="17"/>
      <c r="S23" s="5"/>
      <c r="T23" s="2"/>
      <c r="U23" s="6"/>
      <c r="V23" s="37"/>
      <c r="W23" s="2"/>
      <c r="X23" s="17"/>
      <c r="Y23" s="5"/>
      <c r="Z23" s="5"/>
      <c r="AA23" s="5"/>
      <c r="AB23" s="5"/>
      <c r="AC23" s="5"/>
      <c r="AD23" s="5"/>
      <c r="AE23" s="5"/>
      <c r="AF23" s="1"/>
      <c r="AG23" s="105"/>
      <c r="AH23" s="120"/>
      <c r="AI23" s="26"/>
      <c r="AJ23" s="26"/>
      <c r="AK23" s="26"/>
    </row>
    <row r="24" spans="1:37" ht="74.25" customHeight="1" x14ac:dyDescent="0.25">
      <c r="A24" s="15"/>
      <c r="B24" s="17"/>
      <c r="C24" s="16"/>
      <c r="D24" s="103"/>
      <c r="E24" s="104"/>
      <c r="F24" s="27"/>
      <c r="G24" s="35"/>
      <c r="H24" s="17"/>
      <c r="I24" s="17"/>
      <c r="J24" s="17"/>
      <c r="K24" s="17"/>
      <c r="L24" s="17"/>
      <c r="M24" s="2"/>
      <c r="N24" s="2"/>
      <c r="O24" s="17"/>
      <c r="P24" s="17"/>
      <c r="Q24" s="17"/>
      <c r="R24" s="17"/>
      <c r="S24" s="5"/>
      <c r="T24" s="2"/>
      <c r="U24" s="6"/>
      <c r="V24" s="37"/>
      <c r="W24" s="2"/>
      <c r="X24" s="17"/>
      <c r="Y24" s="5"/>
      <c r="Z24" s="5"/>
      <c r="AA24" s="5"/>
      <c r="AB24" s="5"/>
      <c r="AC24" s="5"/>
      <c r="AD24" s="5"/>
      <c r="AE24" s="5"/>
      <c r="AF24" s="1"/>
      <c r="AG24" s="105"/>
      <c r="AH24" s="120"/>
      <c r="AI24" s="26"/>
      <c r="AJ24" s="26"/>
      <c r="AK24" s="26"/>
    </row>
    <row r="25" spans="1:37" ht="70.5" customHeight="1" x14ac:dyDescent="0.25">
      <c r="A25" s="15"/>
      <c r="B25" s="17"/>
      <c r="C25" s="16"/>
      <c r="D25" s="103"/>
      <c r="E25" s="104"/>
      <c r="F25" s="27"/>
      <c r="G25" s="35"/>
      <c r="H25" s="17"/>
      <c r="I25" s="17"/>
      <c r="J25" s="17"/>
      <c r="K25" s="17"/>
      <c r="L25" s="17"/>
      <c r="M25" s="2"/>
      <c r="N25" s="2"/>
      <c r="O25" s="17"/>
      <c r="P25" s="17"/>
      <c r="Q25" s="17"/>
      <c r="R25" s="17"/>
      <c r="S25" s="5"/>
      <c r="T25" s="2"/>
      <c r="U25" s="6"/>
      <c r="V25" s="37"/>
      <c r="W25" s="2"/>
      <c r="X25" s="17"/>
      <c r="Y25" s="5"/>
      <c r="Z25" s="5"/>
      <c r="AA25" s="5"/>
      <c r="AB25" s="5"/>
      <c r="AC25" s="5"/>
      <c r="AD25" s="5"/>
      <c r="AE25" s="5"/>
      <c r="AF25" s="1"/>
      <c r="AG25" s="105"/>
      <c r="AH25" s="120"/>
      <c r="AI25" s="26"/>
      <c r="AJ25" s="26"/>
      <c r="AK25" s="26"/>
    </row>
    <row r="26" spans="1:37" ht="70.5" customHeight="1" x14ac:dyDescent="0.25">
      <c r="A26" s="15"/>
      <c r="B26" s="17"/>
      <c r="C26" s="16"/>
      <c r="D26" s="103"/>
      <c r="E26" s="104"/>
      <c r="F26" s="27"/>
      <c r="G26" s="35"/>
      <c r="H26" s="17"/>
      <c r="I26" s="17"/>
      <c r="J26" s="17"/>
      <c r="K26" s="17"/>
      <c r="L26" s="17"/>
      <c r="M26" s="2"/>
      <c r="N26" s="2"/>
      <c r="O26" s="17"/>
      <c r="P26" s="17"/>
      <c r="Q26" s="17"/>
      <c r="R26" s="17"/>
      <c r="S26" s="5"/>
      <c r="T26" s="2"/>
      <c r="U26" s="6"/>
      <c r="V26" s="37"/>
      <c r="W26" s="2"/>
      <c r="X26" s="17"/>
      <c r="Y26" s="5"/>
      <c r="Z26" s="5"/>
      <c r="AA26" s="5"/>
      <c r="AB26" s="5"/>
      <c r="AC26" s="5"/>
      <c r="AD26" s="5"/>
      <c r="AE26" s="5"/>
      <c r="AF26" s="1"/>
      <c r="AG26" s="105"/>
      <c r="AH26" s="120"/>
      <c r="AI26" s="26"/>
      <c r="AJ26" s="26"/>
      <c r="AK26" s="26"/>
    </row>
    <row r="27" spans="1:37" ht="82.5" customHeight="1" x14ac:dyDescent="0.25">
      <c r="A27" s="15"/>
      <c r="B27" s="17"/>
      <c r="C27" s="16"/>
      <c r="D27" s="103"/>
      <c r="E27" s="104"/>
      <c r="F27" s="27"/>
      <c r="G27" s="35"/>
      <c r="H27" s="17"/>
      <c r="I27" s="17"/>
      <c r="J27" s="17"/>
      <c r="K27" s="17"/>
      <c r="L27" s="17"/>
      <c r="M27" s="2"/>
      <c r="N27" s="2"/>
      <c r="O27" s="17"/>
      <c r="P27" s="17"/>
      <c r="Q27" s="17"/>
      <c r="R27" s="17"/>
      <c r="S27" s="5"/>
      <c r="T27" s="2"/>
      <c r="U27" s="6"/>
      <c r="V27" s="37"/>
      <c r="W27" s="2"/>
      <c r="X27" s="17"/>
      <c r="Y27" s="5"/>
      <c r="Z27" s="5"/>
      <c r="AA27" s="5"/>
      <c r="AB27" s="5"/>
      <c r="AC27" s="5"/>
      <c r="AD27" s="5"/>
      <c r="AE27" s="5"/>
      <c r="AF27" s="1"/>
      <c r="AG27" s="105"/>
      <c r="AH27" s="120"/>
      <c r="AI27" s="26"/>
      <c r="AJ27" s="26"/>
      <c r="AK27" s="26"/>
    </row>
    <row r="28" spans="1:37" ht="70.5" customHeight="1" x14ac:dyDescent="0.25">
      <c r="A28" s="15"/>
      <c r="B28" s="17"/>
      <c r="C28" s="16"/>
      <c r="D28" s="103"/>
      <c r="E28" s="104"/>
      <c r="F28" s="27"/>
      <c r="G28" s="35"/>
      <c r="H28" s="17"/>
      <c r="I28" s="17"/>
      <c r="J28" s="17"/>
      <c r="K28" s="17"/>
      <c r="L28" s="17"/>
      <c r="M28" s="2"/>
      <c r="N28" s="2"/>
      <c r="O28" s="17"/>
      <c r="P28" s="17"/>
      <c r="Q28" s="17"/>
      <c r="R28" s="17"/>
      <c r="S28" s="5"/>
      <c r="T28" s="2"/>
      <c r="U28" s="6"/>
      <c r="V28" s="37"/>
      <c r="W28" s="2"/>
      <c r="X28" s="17"/>
      <c r="Y28" s="5"/>
      <c r="Z28" s="5"/>
      <c r="AA28" s="5"/>
      <c r="AB28" s="5"/>
      <c r="AC28" s="5"/>
      <c r="AD28" s="5"/>
      <c r="AE28" s="5"/>
      <c r="AF28" s="1"/>
      <c r="AG28" s="105"/>
      <c r="AH28" s="120"/>
      <c r="AI28" s="26"/>
      <c r="AJ28" s="26"/>
      <c r="AK28" s="26"/>
    </row>
    <row r="29" spans="1:37" ht="70.5" customHeight="1" x14ac:dyDescent="0.25">
      <c r="A29" s="15"/>
      <c r="B29" s="17"/>
      <c r="C29" s="16"/>
      <c r="D29" s="103"/>
      <c r="E29" s="104"/>
      <c r="F29" s="27"/>
      <c r="G29" s="35"/>
      <c r="H29" s="17"/>
      <c r="I29" s="17"/>
      <c r="J29" s="17"/>
      <c r="K29" s="17"/>
      <c r="L29" s="17"/>
      <c r="M29" s="2"/>
      <c r="N29" s="2"/>
      <c r="O29" s="17"/>
      <c r="P29" s="17"/>
      <c r="Q29" s="17"/>
      <c r="R29" s="17"/>
      <c r="S29" s="5"/>
      <c r="T29" s="2"/>
      <c r="U29" s="6"/>
      <c r="V29" s="37"/>
      <c r="W29" s="2"/>
      <c r="X29" s="17"/>
      <c r="Y29" s="5"/>
      <c r="Z29" s="5"/>
      <c r="AA29" s="5"/>
      <c r="AB29" s="5"/>
      <c r="AC29" s="5"/>
      <c r="AD29" s="5"/>
      <c r="AE29" s="5"/>
      <c r="AF29" s="1"/>
      <c r="AG29" s="105"/>
      <c r="AH29" s="120"/>
      <c r="AI29" s="26"/>
      <c r="AJ29" s="26"/>
      <c r="AK29" s="26"/>
    </row>
    <row r="30" spans="1:37" ht="72.75" customHeight="1" x14ac:dyDescent="0.25">
      <c r="A30" s="15"/>
      <c r="B30" s="17"/>
      <c r="C30" s="16"/>
      <c r="D30" s="103"/>
      <c r="E30" s="104"/>
      <c r="F30" s="27"/>
      <c r="G30" s="35"/>
      <c r="H30" s="17"/>
      <c r="I30" s="17"/>
      <c r="J30" s="17"/>
      <c r="K30" s="17"/>
      <c r="L30" s="17"/>
      <c r="M30" s="2"/>
      <c r="N30" s="2"/>
      <c r="O30" s="17"/>
      <c r="P30" s="17"/>
      <c r="Q30" s="17"/>
      <c r="R30" s="17"/>
      <c r="S30" s="5"/>
      <c r="T30" s="2"/>
      <c r="U30" s="6"/>
      <c r="V30" s="37"/>
      <c r="W30" s="2"/>
      <c r="X30" s="17"/>
      <c r="Y30" s="5"/>
      <c r="Z30" s="5"/>
      <c r="AA30" s="5"/>
      <c r="AB30" s="5"/>
      <c r="AC30" s="5"/>
      <c r="AD30" s="5"/>
      <c r="AE30" s="5"/>
      <c r="AF30" s="1"/>
      <c r="AG30" s="105"/>
      <c r="AH30" s="120"/>
      <c r="AI30" s="26"/>
      <c r="AJ30" s="26"/>
      <c r="AK30" s="26"/>
    </row>
    <row r="31" spans="1:37" ht="84.75" customHeight="1" x14ac:dyDescent="0.25">
      <c r="A31" s="15"/>
      <c r="B31" s="17"/>
      <c r="C31" s="16"/>
      <c r="D31" s="103"/>
      <c r="E31" s="104"/>
      <c r="F31" s="27"/>
      <c r="G31" s="35"/>
      <c r="H31" s="17"/>
      <c r="I31" s="17"/>
      <c r="J31" s="17"/>
      <c r="K31" s="17"/>
      <c r="L31" s="17"/>
      <c r="M31" s="2"/>
      <c r="N31" s="2"/>
      <c r="O31" s="17"/>
      <c r="P31" s="17"/>
      <c r="Q31" s="17"/>
      <c r="R31" s="17"/>
      <c r="S31" s="5"/>
      <c r="T31" s="2"/>
      <c r="U31" s="6"/>
      <c r="V31" s="37"/>
      <c r="W31" s="2"/>
      <c r="X31" s="17"/>
      <c r="Y31" s="5"/>
      <c r="Z31" s="5"/>
      <c r="AA31" s="5"/>
      <c r="AB31" s="5"/>
      <c r="AC31" s="5"/>
      <c r="AD31" s="5"/>
      <c r="AE31" s="5"/>
      <c r="AF31" s="1"/>
      <c r="AG31" s="105"/>
      <c r="AH31" s="120"/>
      <c r="AI31" s="26"/>
      <c r="AJ31" s="26"/>
      <c r="AK31" s="26"/>
    </row>
    <row r="32" spans="1:37" ht="72.75" customHeight="1" x14ac:dyDescent="0.25">
      <c r="A32" s="15"/>
      <c r="B32" s="17"/>
      <c r="C32" s="16"/>
      <c r="D32" s="103"/>
      <c r="E32" s="104"/>
      <c r="F32" s="27"/>
      <c r="G32" s="7"/>
      <c r="H32" s="17"/>
      <c r="I32" s="17"/>
      <c r="J32" s="17"/>
      <c r="K32" s="17"/>
      <c r="L32" s="17"/>
      <c r="M32" s="2"/>
      <c r="N32" s="2"/>
      <c r="O32" s="17"/>
      <c r="P32" s="17"/>
      <c r="Q32" s="17"/>
      <c r="R32" s="17"/>
      <c r="S32" s="5"/>
      <c r="T32" s="2"/>
      <c r="U32" s="6"/>
      <c r="V32" s="37"/>
      <c r="W32" s="2"/>
      <c r="X32" s="17"/>
      <c r="Y32" s="5"/>
      <c r="Z32" s="5"/>
      <c r="AA32" s="5"/>
      <c r="AB32" s="5"/>
      <c r="AC32" s="5"/>
      <c r="AD32" s="5"/>
      <c r="AE32" s="5"/>
      <c r="AF32" s="1"/>
      <c r="AG32" s="105"/>
      <c r="AH32" s="120"/>
      <c r="AI32" s="26"/>
      <c r="AJ32" s="26"/>
      <c r="AK32" s="26"/>
    </row>
    <row r="33" spans="1:37" ht="72.75" customHeight="1" x14ac:dyDescent="0.25">
      <c r="A33" s="15"/>
      <c r="B33" s="17"/>
      <c r="C33" s="16"/>
      <c r="D33" s="103"/>
      <c r="E33" s="104"/>
      <c r="F33" s="27"/>
      <c r="G33" s="35"/>
      <c r="H33" s="17"/>
      <c r="I33" s="17"/>
      <c r="J33" s="17"/>
      <c r="K33" s="17"/>
      <c r="L33" s="17"/>
      <c r="M33" s="2"/>
      <c r="N33" s="2"/>
      <c r="O33" s="17"/>
      <c r="P33" s="17"/>
      <c r="Q33" s="17"/>
      <c r="R33" s="17"/>
      <c r="S33" s="5"/>
      <c r="T33" s="2"/>
      <c r="U33" s="6"/>
      <c r="V33" s="37"/>
      <c r="W33" s="2"/>
      <c r="X33" s="17"/>
      <c r="Y33" s="5"/>
      <c r="Z33" s="5"/>
      <c r="AA33" s="5"/>
      <c r="AB33" s="5"/>
      <c r="AC33" s="5"/>
      <c r="AD33" s="5"/>
      <c r="AE33" s="5"/>
      <c r="AF33" s="1"/>
      <c r="AG33" s="105"/>
      <c r="AH33" s="121"/>
      <c r="AI33" s="32"/>
      <c r="AJ33" s="32"/>
      <c r="AK33" s="32"/>
    </row>
    <row r="34" spans="1:37" ht="72.75" customHeight="1" x14ac:dyDescent="0.25">
      <c r="A34" s="15"/>
      <c r="B34" s="17"/>
      <c r="C34" s="16"/>
      <c r="D34" s="103"/>
      <c r="E34" s="104"/>
      <c r="F34" s="27"/>
      <c r="G34" s="35"/>
      <c r="H34" s="17"/>
      <c r="I34" s="17"/>
      <c r="J34" s="17"/>
      <c r="K34" s="17"/>
      <c r="L34" s="17"/>
      <c r="M34" s="2"/>
      <c r="N34" s="2"/>
      <c r="O34" s="17"/>
      <c r="P34" s="17"/>
      <c r="Q34" s="17"/>
      <c r="R34" s="17"/>
      <c r="S34" s="5"/>
      <c r="T34" s="2"/>
      <c r="U34" s="6"/>
      <c r="V34" s="37"/>
      <c r="W34" s="2"/>
      <c r="X34" s="17"/>
      <c r="Y34" s="5"/>
      <c r="Z34" s="5"/>
      <c r="AA34" s="5"/>
      <c r="AB34" s="5"/>
      <c r="AC34" s="5"/>
      <c r="AD34" s="5"/>
      <c r="AE34" s="5"/>
      <c r="AF34" s="1"/>
      <c r="AG34" s="105"/>
      <c r="AH34" s="120"/>
      <c r="AI34" s="26"/>
      <c r="AJ34" s="26"/>
      <c r="AK34" s="26"/>
    </row>
    <row r="35" spans="1:37" ht="75.75" customHeight="1" x14ac:dyDescent="0.25">
      <c r="B35" s="17"/>
      <c r="C35" s="16"/>
      <c r="D35" s="103"/>
      <c r="E35" s="104"/>
      <c r="F35" s="27"/>
      <c r="G35" s="35"/>
      <c r="H35" s="17"/>
      <c r="I35" s="17"/>
      <c r="J35" s="17"/>
      <c r="K35" s="17"/>
      <c r="L35" s="17"/>
      <c r="M35" s="2"/>
      <c r="N35" s="2"/>
      <c r="O35" s="17"/>
      <c r="P35" s="17"/>
      <c r="Q35" s="17"/>
      <c r="R35" s="17"/>
      <c r="S35" s="5"/>
      <c r="T35" s="2"/>
      <c r="U35" s="6"/>
      <c r="V35" s="37"/>
      <c r="W35" s="2"/>
      <c r="X35" s="17"/>
      <c r="Y35" s="5"/>
      <c r="Z35" s="5"/>
      <c r="AA35" s="5"/>
      <c r="AB35" s="5"/>
      <c r="AC35" s="5"/>
      <c r="AD35" s="5"/>
      <c r="AE35" s="5"/>
      <c r="AF35" s="1"/>
      <c r="AG35" s="105"/>
      <c r="AH35" s="120"/>
      <c r="AI35" s="26"/>
      <c r="AJ35" s="26"/>
      <c r="AK35" s="26"/>
    </row>
    <row r="36" spans="1:37" ht="72.75" customHeight="1" x14ac:dyDescent="0.25">
      <c r="A36" s="15"/>
      <c r="B36" s="17"/>
      <c r="C36" s="16"/>
      <c r="D36" s="103"/>
      <c r="E36" s="104"/>
      <c r="F36" s="27"/>
      <c r="G36" s="35"/>
      <c r="H36" s="17"/>
      <c r="I36" s="17"/>
      <c r="J36" s="17"/>
      <c r="K36" s="17"/>
      <c r="L36" s="17"/>
      <c r="M36" s="2"/>
      <c r="N36" s="2"/>
      <c r="O36" s="17"/>
      <c r="P36" s="17"/>
      <c r="Q36" s="17"/>
      <c r="R36" s="17"/>
      <c r="S36" s="5"/>
      <c r="T36" s="2"/>
      <c r="U36" s="6"/>
      <c r="V36" s="37"/>
      <c r="W36" s="2"/>
      <c r="X36" s="17"/>
      <c r="Y36" s="5"/>
      <c r="Z36" s="5"/>
      <c r="AA36" s="5"/>
      <c r="AB36" s="5"/>
      <c r="AC36" s="5"/>
      <c r="AD36" s="5"/>
      <c r="AE36" s="5"/>
      <c r="AF36" s="1"/>
      <c r="AG36" s="105"/>
      <c r="AH36" s="120"/>
      <c r="AI36" s="26"/>
      <c r="AJ36" s="26"/>
      <c r="AK36" s="26"/>
    </row>
    <row r="37" spans="1:37" ht="72.75" customHeight="1" x14ac:dyDescent="0.25">
      <c r="A37" s="15"/>
      <c r="B37" s="17"/>
      <c r="C37" s="16"/>
      <c r="D37" s="103"/>
      <c r="E37" s="104"/>
      <c r="F37" s="27"/>
      <c r="G37" s="35"/>
      <c r="H37" s="17"/>
      <c r="I37" s="17"/>
      <c r="J37" s="17"/>
      <c r="K37" s="17"/>
      <c r="L37" s="17"/>
      <c r="M37" s="2"/>
      <c r="N37" s="2"/>
      <c r="O37" s="17"/>
      <c r="P37" s="17"/>
      <c r="Q37" s="17"/>
      <c r="R37" s="17"/>
      <c r="S37" s="5"/>
      <c r="T37" s="2"/>
      <c r="U37" s="6"/>
      <c r="V37" s="37"/>
      <c r="W37" s="2"/>
      <c r="X37" s="17"/>
      <c r="Y37" s="5"/>
      <c r="Z37" s="5"/>
      <c r="AA37" s="5"/>
      <c r="AB37" s="5"/>
      <c r="AC37" s="5"/>
      <c r="AD37" s="5"/>
      <c r="AE37" s="5"/>
      <c r="AF37" s="1"/>
      <c r="AG37" s="105"/>
      <c r="AH37" s="120"/>
      <c r="AI37" s="26"/>
      <c r="AJ37" s="26"/>
      <c r="AK37" s="26"/>
    </row>
    <row r="38" spans="1:37" ht="72.75" customHeight="1" x14ac:dyDescent="0.25">
      <c r="A38" s="15"/>
      <c r="B38" s="17"/>
      <c r="C38" s="16"/>
      <c r="D38" s="103"/>
      <c r="E38" s="104"/>
      <c r="F38" s="27"/>
      <c r="G38" s="35"/>
      <c r="H38" s="17"/>
      <c r="I38" s="17"/>
      <c r="J38" s="17"/>
      <c r="K38" s="17"/>
      <c r="L38" s="17"/>
      <c r="M38" s="2"/>
      <c r="N38" s="2"/>
      <c r="O38" s="17"/>
      <c r="P38" s="17"/>
      <c r="Q38" s="17"/>
      <c r="R38" s="17"/>
      <c r="S38" s="5"/>
      <c r="T38" s="2"/>
      <c r="U38" s="6"/>
      <c r="V38" s="37"/>
      <c r="W38" s="2"/>
      <c r="X38" s="17"/>
      <c r="Y38" s="5"/>
      <c r="Z38" s="5"/>
      <c r="AA38" s="5"/>
      <c r="AB38" s="5"/>
      <c r="AC38" s="5"/>
      <c r="AD38" s="5"/>
      <c r="AE38" s="5"/>
      <c r="AF38" s="1"/>
      <c r="AG38" s="105"/>
      <c r="AH38" s="120"/>
      <c r="AI38" s="26"/>
      <c r="AJ38" s="26"/>
      <c r="AK38" s="26"/>
    </row>
    <row r="39" spans="1:37" ht="72.75" customHeight="1" x14ac:dyDescent="0.25">
      <c r="A39" s="15"/>
      <c r="B39" s="17"/>
      <c r="C39" s="16"/>
      <c r="D39" s="103"/>
      <c r="E39" s="104"/>
      <c r="F39" s="27"/>
      <c r="G39" s="35"/>
      <c r="H39" s="17"/>
      <c r="I39" s="17"/>
      <c r="J39" s="17"/>
      <c r="K39" s="17"/>
      <c r="L39" s="17"/>
      <c r="M39" s="2"/>
      <c r="N39" s="2"/>
      <c r="O39" s="17"/>
      <c r="P39" s="17"/>
      <c r="Q39" s="17"/>
      <c r="R39" s="17"/>
      <c r="S39" s="5"/>
      <c r="T39" s="2"/>
      <c r="U39" s="6"/>
      <c r="V39" s="37"/>
      <c r="W39" s="2"/>
      <c r="X39" s="17"/>
      <c r="Y39" s="5"/>
      <c r="Z39" s="5"/>
      <c r="AA39" s="5"/>
      <c r="AB39" s="5"/>
      <c r="AC39" s="5"/>
      <c r="AD39" s="5"/>
      <c r="AE39" s="5"/>
      <c r="AF39" s="1"/>
      <c r="AG39" s="105"/>
      <c r="AH39" s="120"/>
      <c r="AI39" s="26"/>
      <c r="AJ39" s="26"/>
      <c r="AK39" s="26"/>
    </row>
    <row r="40" spans="1:37" ht="72.75" customHeight="1" x14ac:dyDescent="0.25">
      <c r="A40" s="15"/>
      <c r="B40" s="17"/>
      <c r="C40" s="16"/>
      <c r="D40" s="103"/>
      <c r="E40" s="104"/>
      <c r="F40" s="27"/>
      <c r="G40" s="35"/>
      <c r="H40" s="17"/>
      <c r="I40" s="17"/>
      <c r="J40" s="17"/>
      <c r="K40" s="17"/>
      <c r="L40" s="17"/>
      <c r="M40" s="2"/>
      <c r="N40" s="2"/>
      <c r="O40" s="17"/>
      <c r="P40" s="17"/>
      <c r="Q40" s="17"/>
      <c r="R40" s="17"/>
      <c r="S40" s="5"/>
      <c r="T40" s="2"/>
      <c r="U40" s="6"/>
      <c r="V40" s="37"/>
      <c r="W40" s="2"/>
      <c r="X40" s="17"/>
      <c r="Y40" s="5"/>
      <c r="Z40" s="5"/>
      <c r="AA40" s="5"/>
      <c r="AB40" s="5"/>
      <c r="AC40" s="5"/>
      <c r="AD40" s="5"/>
      <c r="AE40" s="5"/>
      <c r="AF40" s="1"/>
      <c r="AG40" s="105"/>
      <c r="AH40" s="120"/>
      <c r="AI40" s="26"/>
      <c r="AJ40" s="26"/>
      <c r="AK40" s="26"/>
    </row>
    <row r="41" spans="1:37" ht="80.25" customHeight="1" x14ac:dyDescent="0.25">
      <c r="A41" s="15"/>
      <c r="B41" s="17"/>
      <c r="C41" s="16"/>
      <c r="D41" s="103"/>
      <c r="E41" s="104"/>
      <c r="F41" s="27"/>
      <c r="G41" s="35"/>
      <c r="H41" s="17"/>
      <c r="I41" s="17"/>
      <c r="J41" s="17"/>
      <c r="K41" s="17"/>
      <c r="L41" s="17"/>
      <c r="M41" s="2"/>
      <c r="N41" s="2"/>
      <c r="O41" s="17"/>
      <c r="P41" s="17"/>
      <c r="Q41" s="17"/>
      <c r="R41" s="17"/>
      <c r="S41" s="5"/>
      <c r="T41" s="2"/>
      <c r="U41" s="6"/>
      <c r="V41" s="37"/>
      <c r="W41" s="2"/>
      <c r="X41" s="17"/>
      <c r="Y41" s="5"/>
      <c r="Z41" s="5"/>
      <c r="AA41" s="5"/>
      <c r="AB41" s="5"/>
      <c r="AC41" s="5"/>
      <c r="AD41" s="5"/>
      <c r="AE41" s="5"/>
      <c r="AF41" s="1"/>
      <c r="AG41" s="105"/>
      <c r="AH41" s="120"/>
      <c r="AI41" s="26"/>
      <c r="AJ41" s="26"/>
      <c r="AK41" s="26"/>
    </row>
    <row r="42" spans="1:37" ht="82.5" customHeight="1" x14ac:dyDescent="0.25">
      <c r="A42" s="15"/>
      <c r="B42" s="17"/>
      <c r="C42" s="16"/>
      <c r="D42" s="103"/>
      <c r="E42" s="104"/>
      <c r="F42" s="27"/>
      <c r="G42" s="35"/>
      <c r="H42" s="17"/>
      <c r="I42" s="17"/>
      <c r="J42" s="17"/>
      <c r="K42" s="17"/>
      <c r="L42" s="17"/>
      <c r="M42" s="2"/>
      <c r="N42" s="2"/>
      <c r="O42" s="17"/>
      <c r="P42" s="17"/>
      <c r="Q42" s="17"/>
      <c r="R42" s="17"/>
      <c r="S42" s="5"/>
      <c r="T42" s="2"/>
      <c r="U42" s="6"/>
      <c r="V42" s="37"/>
      <c r="W42" s="2"/>
      <c r="X42" s="17"/>
      <c r="Y42" s="5"/>
      <c r="Z42" s="5"/>
      <c r="AA42" s="5"/>
      <c r="AB42" s="5"/>
      <c r="AC42" s="5"/>
      <c r="AD42" s="5"/>
      <c r="AE42" s="5"/>
      <c r="AF42" s="1"/>
      <c r="AG42" s="105"/>
      <c r="AH42" s="120"/>
      <c r="AI42" s="26"/>
      <c r="AJ42" s="26"/>
      <c r="AK42" s="26"/>
    </row>
    <row r="43" spans="1:37" ht="81.75" customHeight="1" x14ac:dyDescent="0.25">
      <c r="A43" s="15"/>
      <c r="B43" s="17"/>
      <c r="C43" s="16"/>
      <c r="D43" s="103"/>
      <c r="E43" s="104"/>
      <c r="F43" s="27"/>
      <c r="G43" s="35"/>
      <c r="H43" s="17"/>
      <c r="I43" s="17"/>
      <c r="J43" s="17"/>
      <c r="K43" s="17"/>
      <c r="L43" s="17"/>
      <c r="M43" s="2"/>
      <c r="N43" s="2"/>
      <c r="O43" s="17"/>
      <c r="P43" s="17"/>
      <c r="Q43" s="17"/>
      <c r="R43" s="17"/>
      <c r="S43" s="5"/>
      <c r="T43" s="2"/>
      <c r="U43" s="6"/>
      <c r="V43" s="37"/>
      <c r="W43" s="2"/>
      <c r="X43" s="17"/>
      <c r="Y43" s="5"/>
      <c r="Z43" s="5"/>
      <c r="AA43" s="5"/>
      <c r="AB43" s="5"/>
      <c r="AC43" s="5"/>
      <c r="AD43" s="5"/>
      <c r="AE43" s="5"/>
      <c r="AF43" s="1"/>
      <c r="AG43" s="105"/>
      <c r="AH43" s="120"/>
      <c r="AI43" s="26"/>
      <c r="AJ43" s="26"/>
      <c r="AK43" s="26"/>
    </row>
    <row r="44" spans="1:37" ht="96.75" customHeight="1" x14ac:dyDescent="0.25">
      <c r="A44" s="15"/>
      <c r="B44" s="17"/>
      <c r="C44" s="16"/>
      <c r="D44" s="103"/>
      <c r="E44" s="104"/>
      <c r="F44" s="27"/>
      <c r="G44" s="35"/>
      <c r="H44" s="17"/>
      <c r="I44" s="17"/>
      <c r="J44" s="17"/>
      <c r="K44" s="17"/>
      <c r="L44" s="17"/>
      <c r="M44" s="2"/>
      <c r="N44" s="2"/>
      <c r="O44" s="17"/>
      <c r="P44" s="17"/>
      <c r="Q44" s="17"/>
      <c r="R44" s="17"/>
      <c r="S44" s="5"/>
      <c r="T44" s="2"/>
      <c r="U44" s="6"/>
      <c r="V44" s="37"/>
      <c r="W44" s="2"/>
      <c r="X44" s="17"/>
      <c r="Y44" s="5"/>
      <c r="Z44" s="5"/>
      <c r="AA44" s="5"/>
      <c r="AB44" s="5"/>
      <c r="AC44" s="5"/>
      <c r="AD44" s="5"/>
      <c r="AE44" s="5"/>
      <c r="AF44" s="1"/>
      <c r="AG44" s="105"/>
      <c r="AH44" s="120"/>
      <c r="AI44" s="26"/>
      <c r="AJ44" s="26"/>
      <c r="AK44" s="26"/>
    </row>
    <row r="45" spans="1:37" ht="63" customHeight="1" x14ac:dyDescent="0.25">
      <c r="A45" s="15"/>
      <c r="B45" s="17"/>
      <c r="C45" s="16"/>
      <c r="D45" s="103"/>
      <c r="E45" s="104"/>
      <c r="F45" s="27"/>
      <c r="G45" s="36"/>
      <c r="H45" s="17"/>
      <c r="I45" s="17"/>
      <c r="J45" s="17"/>
      <c r="K45" s="17"/>
      <c r="L45" s="17"/>
      <c r="M45" s="2"/>
      <c r="N45" s="2"/>
      <c r="O45" s="17"/>
      <c r="P45" s="17"/>
      <c r="Q45" s="17"/>
      <c r="R45" s="17"/>
      <c r="S45" s="5"/>
      <c r="T45" s="2"/>
      <c r="U45" s="6"/>
      <c r="V45" s="37"/>
      <c r="W45" s="2"/>
      <c r="X45" s="17"/>
      <c r="Y45" s="5"/>
      <c r="Z45" s="5"/>
      <c r="AA45" s="5"/>
      <c r="AB45" s="5"/>
      <c r="AC45" s="5"/>
      <c r="AD45" s="5"/>
      <c r="AE45" s="5"/>
      <c r="AF45" s="1"/>
      <c r="AG45" s="105"/>
      <c r="AH45" s="120"/>
      <c r="AI45" s="26"/>
      <c r="AJ45" s="26"/>
      <c r="AK45" s="26"/>
    </row>
    <row r="46" spans="1:37" ht="63" customHeight="1" x14ac:dyDescent="0.25">
      <c r="A46" s="15"/>
      <c r="B46" s="17"/>
      <c r="C46" s="16"/>
      <c r="D46" s="103"/>
      <c r="E46" s="104"/>
      <c r="F46" s="27"/>
      <c r="G46" s="35"/>
      <c r="H46" s="17"/>
      <c r="I46" s="17"/>
      <c r="J46" s="17"/>
      <c r="K46" s="17"/>
      <c r="L46" s="17"/>
      <c r="M46" s="2"/>
      <c r="N46" s="2"/>
      <c r="O46" s="17"/>
      <c r="P46" s="17"/>
      <c r="Q46" s="17"/>
      <c r="R46" s="17"/>
      <c r="S46" s="5"/>
      <c r="T46" s="2"/>
      <c r="U46" s="6"/>
      <c r="V46" s="37"/>
      <c r="W46" s="2"/>
      <c r="X46" s="17"/>
      <c r="Y46" s="5"/>
      <c r="Z46" s="5"/>
      <c r="AA46" s="5"/>
      <c r="AB46" s="5"/>
      <c r="AC46" s="5"/>
      <c r="AD46" s="5"/>
      <c r="AE46" s="5"/>
      <c r="AF46" s="1"/>
      <c r="AG46" s="105"/>
      <c r="AH46" s="120"/>
      <c r="AI46" s="26"/>
      <c r="AJ46" s="26"/>
      <c r="AK46" s="26"/>
    </row>
    <row r="47" spans="1:37" ht="87.75" customHeight="1" x14ac:dyDescent="0.25">
      <c r="A47" s="15"/>
      <c r="B47" s="17"/>
      <c r="C47" s="16"/>
      <c r="D47" s="103"/>
      <c r="E47" s="104"/>
      <c r="F47" s="27"/>
      <c r="G47" s="35"/>
      <c r="H47" s="17"/>
      <c r="I47" s="17"/>
      <c r="J47" s="17"/>
      <c r="K47" s="17"/>
      <c r="L47" s="17"/>
      <c r="M47" s="2"/>
      <c r="N47" s="2"/>
      <c r="O47" s="17"/>
      <c r="P47" s="17"/>
      <c r="Q47" s="17"/>
      <c r="R47" s="17"/>
      <c r="S47" s="5"/>
      <c r="T47" s="2"/>
      <c r="U47" s="6"/>
      <c r="V47" s="37"/>
      <c r="W47" s="2"/>
      <c r="X47" s="17"/>
      <c r="Y47" s="5"/>
      <c r="Z47" s="5"/>
      <c r="AA47" s="5"/>
      <c r="AB47" s="5"/>
      <c r="AC47" s="5"/>
      <c r="AD47" s="5"/>
      <c r="AE47" s="5"/>
      <c r="AF47" s="1"/>
      <c r="AG47" s="105"/>
      <c r="AH47" s="120"/>
      <c r="AI47" s="26"/>
      <c r="AJ47" s="26"/>
      <c r="AK47" s="26"/>
    </row>
    <row r="48" spans="1:37" ht="65.25" customHeight="1" x14ac:dyDescent="0.25">
      <c r="A48" s="15"/>
      <c r="B48" s="17"/>
      <c r="C48" s="16"/>
      <c r="D48" s="103"/>
      <c r="E48" s="104"/>
      <c r="F48" s="27"/>
      <c r="G48" s="35"/>
      <c r="H48" s="17"/>
      <c r="I48" s="17"/>
      <c r="J48" s="17"/>
      <c r="K48" s="17"/>
      <c r="L48" s="17"/>
      <c r="M48" s="2"/>
      <c r="N48" s="2"/>
      <c r="O48" s="17"/>
      <c r="P48" s="17"/>
      <c r="Q48" s="17"/>
      <c r="R48" s="17"/>
      <c r="S48" s="5"/>
      <c r="T48" s="2"/>
      <c r="U48" s="6"/>
      <c r="V48" s="37"/>
      <c r="W48" s="2"/>
      <c r="X48" s="17"/>
      <c r="Y48" s="5"/>
      <c r="Z48" s="5"/>
      <c r="AA48" s="5"/>
      <c r="AB48" s="5"/>
      <c r="AC48" s="5"/>
      <c r="AD48" s="5"/>
      <c r="AE48" s="5"/>
      <c r="AF48" s="1"/>
      <c r="AG48" s="105"/>
      <c r="AH48" s="120"/>
      <c r="AI48" s="26"/>
      <c r="AJ48" s="26"/>
      <c r="AK48" s="26"/>
    </row>
    <row r="49" spans="1:37" ht="70.5" customHeight="1" x14ac:dyDescent="0.25">
      <c r="A49" s="15"/>
      <c r="B49" s="17"/>
      <c r="C49" s="16"/>
      <c r="D49" s="103"/>
      <c r="E49" s="104"/>
      <c r="F49" s="27"/>
      <c r="G49" s="35"/>
      <c r="H49" s="17"/>
      <c r="I49" s="17"/>
      <c r="J49" s="17"/>
      <c r="K49" s="17"/>
      <c r="L49" s="17"/>
      <c r="M49" s="2"/>
      <c r="N49" s="2"/>
      <c r="O49" s="17"/>
      <c r="P49" s="17"/>
      <c r="Q49" s="17"/>
      <c r="R49" s="17"/>
      <c r="S49" s="5"/>
      <c r="T49" s="2"/>
      <c r="U49" s="6"/>
      <c r="V49" s="37"/>
      <c r="W49" s="2"/>
      <c r="X49" s="17"/>
      <c r="Y49" s="5"/>
      <c r="Z49" s="5"/>
      <c r="AA49" s="5"/>
      <c r="AB49" s="5"/>
      <c r="AC49" s="5"/>
      <c r="AD49" s="5"/>
      <c r="AE49" s="5"/>
      <c r="AF49" s="1"/>
      <c r="AG49" s="105"/>
      <c r="AH49" s="120"/>
      <c r="AI49" s="26"/>
      <c r="AJ49" s="26"/>
      <c r="AK49" s="26"/>
    </row>
    <row r="50" spans="1:37" ht="93" customHeight="1" x14ac:dyDescent="0.25">
      <c r="A50" s="15"/>
      <c r="B50" s="17"/>
      <c r="C50" s="16"/>
      <c r="D50" s="103"/>
      <c r="E50" s="104"/>
      <c r="F50" s="27"/>
      <c r="G50" s="35"/>
      <c r="H50" s="17"/>
      <c r="I50" s="17"/>
      <c r="J50" s="17"/>
      <c r="K50" s="17"/>
      <c r="L50" s="17"/>
      <c r="M50" s="2"/>
      <c r="N50" s="2"/>
      <c r="O50" s="17"/>
      <c r="P50" s="17"/>
      <c r="Q50" s="17"/>
      <c r="R50" s="17"/>
      <c r="S50" s="5"/>
      <c r="T50" s="2"/>
      <c r="U50" s="6"/>
      <c r="V50" s="37"/>
      <c r="W50" s="2"/>
      <c r="X50" s="17"/>
      <c r="Y50" s="5"/>
      <c r="Z50" s="5"/>
      <c r="AA50" s="5"/>
      <c r="AB50" s="5"/>
      <c r="AC50" s="5"/>
      <c r="AD50" s="5"/>
      <c r="AE50" s="5"/>
      <c r="AF50" s="1"/>
      <c r="AG50" s="105"/>
      <c r="AH50" s="120"/>
      <c r="AI50" s="26"/>
      <c r="AJ50" s="26"/>
      <c r="AK50" s="26"/>
    </row>
    <row r="51" spans="1:37" ht="75" customHeight="1" x14ac:dyDescent="0.25">
      <c r="A51" s="15"/>
      <c r="B51" s="17"/>
      <c r="C51" s="16"/>
      <c r="D51" s="103"/>
      <c r="E51" s="104"/>
      <c r="F51" s="27"/>
      <c r="G51" s="35"/>
      <c r="H51" s="17"/>
      <c r="I51" s="17"/>
      <c r="J51" s="17"/>
      <c r="K51" s="17"/>
      <c r="L51" s="17"/>
      <c r="M51" s="2"/>
      <c r="N51" s="2"/>
      <c r="O51" s="17"/>
      <c r="P51" s="17"/>
      <c r="Q51" s="17"/>
      <c r="R51" s="17"/>
      <c r="S51" s="5"/>
      <c r="T51" s="2"/>
      <c r="U51" s="6"/>
      <c r="V51" s="37"/>
      <c r="W51" s="2"/>
      <c r="X51" s="17"/>
      <c r="Y51" s="5"/>
      <c r="Z51" s="5"/>
      <c r="AA51" s="5"/>
      <c r="AB51" s="5"/>
      <c r="AC51" s="5"/>
      <c r="AD51" s="5"/>
      <c r="AE51" s="5"/>
      <c r="AF51" s="1"/>
      <c r="AG51" s="105"/>
      <c r="AH51" s="120"/>
      <c r="AI51" s="26"/>
      <c r="AJ51" s="26"/>
      <c r="AK51" s="26"/>
    </row>
    <row r="52" spans="1:37" ht="101.25" customHeight="1" x14ac:dyDescent="0.25">
      <c r="A52" s="15"/>
      <c r="B52" s="17"/>
      <c r="C52" s="16"/>
      <c r="D52" s="103"/>
      <c r="E52" s="104"/>
      <c r="F52" s="27"/>
      <c r="G52" s="35"/>
      <c r="H52" s="17"/>
      <c r="I52" s="17"/>
      <c r="J52" s="17"/>
      <c r="K52" s="17"/>
      <c r="L52" s="17"/>
      <c r="M52" s="2"/>
      <c r="N52" s="2"/>
      <c r="O52" s="17"/>
      <c r="P52" s="17"/>
      <c r="Q52" s="17"/>
      <c r="R52" s="17"/>
      <c r="S52" s="5"/>
      <c r="T52" s="2"/>
      <c r="U52" s="6"/>
      <c r="V52" s="37"/>
      <c r="W52" s="2"/>
      <c r="X52" s="17"/>
      <c r="Y52" s="5"/>
      <c r="Z52" s="5"/>
      <c r="AA52" s="5"/>
      <c r="AB52" s="5"/>
      <c r="AC52" s="5"/>
      <c r="AD52" s="5"/>
      <c r="AE52" s="5"/>
      <c r="AF52" s="1"/>
      <c r="AG52" s="105"/>
      <c r="AH52" s="120"/>
      <c r="AI52" s="26"/>
      <c r="AJ52" s="26"/>
      <c r="AK52" s="26"/>
    </row>
    <row r="53" spans="1:37" ht="80.25" customHeight="1" x14ac:dyDescent="0.25">
      <c r="A53" s="15"/>
      <c r="B53" s="17"/>
      <c r="C53" s="16"/>
      <c r="D53" s="103"/>
      <c r="E53" s="104"/>
      <c r="F53" s="27"/>
      <c r="G53" s="35"/>
      <c r="H53" s="17"/>
      <c r="I53" s="17"/>
      <c r="J53" s="17"/>
      <c r="K53" s="17"/>
      <c r="L53" s="17"/>
      <c r="M53" s="2"/>
      <c r="N53" s="2"/>
      <c r="O53" s="17"/>
      <c r="P53" s="17"/>
      <c r="Q53" s="17"/>
      <c r="R53" s="17"/>
      <c r="S53" s="5"/>
      <c r="T53" s="2"/>
      <c r="U53" s="6"/>
      <c r="V53" s="37"/>
      <c r="W53" s="2"/>
      <c r="X53" s="17"/>
      <c r="Y53" s="5"/>
      <c r="Z53" s="5"/>
      <c r="AA53" s="5"/>
      <c r="AB53" s="5"/>
      <c r="AC53" s="5"/>
      <c r="AD53" s="5"/>
      <c r="AE53" s="5"/>
      <c r="AF53" s="1"/>
      <c r="AG53" s="105"/>
      <c r="AH53" s="120"/>
      <c r="AI53" s="26"/>
      <c r="AJ53" s="26"/>
      <c r="AK53" s="26"/>
    </row>
    <row r="54" spans="1:37" ht="77.25" customHeight="1" x14ac:dyDescent="0.25">
      <c r="A54" s="15"/>
      <c r="B54" s="17"/>
      <c r="C54" s="16"/>
      <c r="D54" s="103"/>
      <c r="E54" s="104"/>
      <c r="F54" s="27"/>
      <c r="G54" s="35"/>
      <c r="H54" s="17"/>
      <c r="I54" s="17"/>
      <c r="J54" s="17"/>
      <c r="K54" s="17"/>
      <c r="L54" s="17"/>
      <c r="M54" s="2"/>
      <c r="N54" s="2"/>
      <c r="O54" s="17"/>
      <c r="P54" s="17"/>
      <c r="Q54" s="17"/>
      <c r="R54" s="17"/>
      <c r="S54" s="5"/>
      <c r="T54" s="2"/>
      <c r="U54" s="6"/>
      <c r="V54" s="37"/>
      <c r="W54" s="2"/>
      <c r="X54" s="17"/>
      <c r="Y54" s="5"/>
      <c r="Z54" s="5"/>
      <c r="AA54" s="5"/>
      <c r="AB54" s="5"/>
      <c r="AC54" s="5"/>
      <c r="AD54" s="5"/>
      <c r="AE54" s="5"/>
      <c r="AF54" s="1"/>
      <c r="AG54" s="105"/>
      <c r="AH54" s="120"/>
      <c r="AI54" s="26"/>
      <c r="AJ54" s="26"/>
      <c r="AK54" s="26"/>
    </row>
    <row r="55" spans="1:37" ht="63" customHeight="1" x14ac:dyDescent="0.25">
      <c r="A55" s="15"/>
      <c r="B55" s="17"/>
      <c r="C55" s="16"/>
      <c r="D55" s="103"/>
      <c r="E55" s="104"/>
      <c r="F55" s="27"/>
      <c r="G55" s="35"/>
      <c r="H55" s="17"/>
      <c r="I55" s="17"/>
      <c r="J55" s="17"/>
      <c r="K55" s="17"/>
      <c r="L55" s="17"/>
      <c r="M55" s="2"/>
      <c r="N55" s="2"/>
      <c r="O55" s="17"/>
      <c r="P55" s="17"/>
      <c r="Q55" s="17"/>
      <c r="R55" s="17"/>
      <c r="S55" s="5"/>
      <c r="T55" s="2"/>
      <c r="U55" s="6"/>
      <c r="V55" s="37"/>
      <c r="W55" s="2"/>
      <c r="X55" s="17"/>
      <c r="Y55" s="5"/>
      <c r="Z55" s="5"/>
      <c r="AA55" s="5"/>
      <c r="AB55" s="5"/>
      <c r="AC55" s="5"/>
      <c r="AD55" s="5"/>
      <c r="AE55" s="5"/>
      <c r="AF55" s="1"/>
      <c r="AG55" s="105"/>
      <c r="AH55" s="120"/>
      <c r="AI55" s="26"/>
      <c r="AJ55" s="26"/>
      <c r="AK55" s="26"/>
    </row>
    <row r="56" spans="1:37" ht="83.25" customHeight="1" x14ac:dyDescent="0.25">
      <c r="A56" s="15"/>
      <c r="B56" s="17"/>
      <c r="C56" s="16"/>
      <c r="D56" s="103"/>
      <c r="E56" s="104"/>
      <c r="F56" s="27"/>
      <c r="G56" s="35"/>
      <c r="H56" s="17"/>
      <c r="I56" s="17"/>
      <c r="J56" s="17"/>
      <c r="K56" s="17"/>
      <c r="L56" s="17"/>
      <c r="M56" s="2"/>
      <c r="N56" s="2"/>
      <c r="O56" s="17"/>
      <c r="P56" s="17"/>
      <c r="Q56" s="17"/>
      <c r="R56" s="17"/>
      <c r="S56" s="5"/>
      <c r="T56" s="2"/>
      <c r="U56" s="6"/>
      <c r="V56" s="37"/>
      <c r="W56" s="2"/>
      <c r="X56" s="17"/>
      <c r="Y56" s="5"/>
      <c r="Z56" s="5"/>
      <c r="AA56" s="5"/>
      <c r="AB56" s="5"/>
      <c r="AC56" s="5"/>
      <c r="AD56" s="5"/>
      <c r="AE56" s="5"/>
      <c r="AF56" s="1"/>
      <c r="AG56" s="105"/>
      <c r="AH56" s="120"/>
      <c r="AI56" s="26"/>
      <c r="AJ56" s="26"/>
      <c r="AK56" s="26"/>
    </row>
    <row r="57" spans="1:37" ht="63" customHeight="1" x14ac:dyDescent="0.25">
      <c r="A57" s="15"/>
    </row>
    <row r="58" spans="1:37" ht="63" customHeight="1" x14ac:dyDescent="0.25">
      <c r="A58" s="15"/>
    </row>
    <row r="59" spans="1:37" ht="63" customHeight="1" x14ac:dyDescent="0.25">
      <c r="A59" s="15"/>
    </row>
    <row r="60" spans="1:37" ht="63" customHeight="1" x14ac:dyDescent="0.25">
      <c r="A60" s="15"/>
    </row>
    <row r="61" spans="1:37" x14ac:dyDescent="0.25">
      <c r="A61" s="15"/>
    </row>
    <row r="62" spans="1:37" x14ac:dyDescent="0.25">
      <c r="A62" s="15"/>
    </row>
    <row r="63" spans="1:37" x14ac:dyDescent="0.25">
      <c r="A63" s="15"/>
    </row>
    <row r="64" spans="1:37" x14ac:dyDescent="0.25">
      <c r="A64" s="15"/>
    </row>
    <row r="65" spans="1:1" x14ac:dyDescent="0.25">
      <c r="A65" s="15"/>
    </row>
  </sheetData>
  <mergeCells count="1">
    <mergeCell ref="B4:AF4"/>
  </mergeCells>
  <hyperlinks>
    <hyperlink ref="AG7" r:id="rId1"/>
    <hyperlink ref="AG13" r:id="rId2"/>
    <hyperlink ref="AG8" r:id="rId3"/>
    <hyperlink ref="AG9" r:id="rId4"/>
    <hyperlink ref="AG10" r:id="rId5"/>
    <hyperlink ref="AG11" r:id="rId6"/>
    <hyperlink ref="AG12" r:id="rId7"/>
  </hyperlinks>
  <pageMargins left="0.19685039370078741" right="0.19685039370078741" top="0.51181102362204722" bottom="0.51181102362204722" header="0" footer="0"/>
  <pageSetup paperSize="9" scale="23" orientation="portrait" r:id="rId8"/>
  <headerFooter>
    <oddFooter>&amp;CTrang &amp;P/&amp;N</oddFooter>
  </headerFooter>
  <rowBreaks count="1" manualBreakCount="1">
    <brk id="46" min="1"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N19"/>
  <sheetViews>
    <sheetView view="pageBreakPreview" zoomScale="55" zoomScaleNormal="55" zoomScaleSheetLayoutView="55" workbookViewId="0">
      <pane ySplit="6" topLeftCell="A13" activePane="bottomLeft" state="frozen"/>
      <selection activeCell="E1" sqref="E1"/>
      <selection pane="bottomLeft" activeCell="AF13" sqref="AF13"/>
    </sheetView>
  </sheetViews>
  <sheetFormatPr defaultRowHeight="15.75" x14ac:dyDescent="0.25"/>
  <cols>
    <col min="1" max="1" width="16" style="60" customWidth="1"/>
    <col min="2" max="2" width="7" style="60" customWidth="1"/>
    <col min="3" max="3" width="13.5703125" style="60" customWidth="1"/>
    <col min="4" max="4" width="17.7109375" style="156" customWidth="1"/>
    <col min="5" max="5" width="10.85546875" style="156" customWidth="1"/>
    <col min="6" max="6" width="19.7109375" style="60" hidden="1" customWidth="1"/>
    <col min="7" max="7" width="14" style="60" customWidth="1"/>
    <col min="8" max="8" width="11.140625" style="62" customWidth="1"/>
    <col min="9" max="9" width="8.28515625" style="62" customWidth="1"/>
    <col min="10" max="10" width="14.5703125" style="60" customWidth="1"/>
    <col min="11" max="11" width="14" style="60" customWidth="1"/>
    <col min="12" max="12" width="13.28515625" style="60" customWidth="1"/>
    <col min="13" max="14" width="13.28515625" style="60" hidden="1" customWidth="1"/>
    <col min="15" max="15" width="37.85546875" style="63" customWidth="1"/>
    <col min="16" max="16" width="14" style="60" customWidth="1"/>
    <col min="17" max="18" width="15.85546875" style="60" customWidth="1"/>
    <col min="19" max="19" width="8.85546875" style="64" hidden="1" customWidth="1"/>
    <col min="20" max="20" width="10.85546875" style="60" hidden="1" customWidth="1"/>
    <col min="21" max="21" width="8" style="64" hidden="1" customWidth="1"/>
    <col min="22" max="22" width="10.85546875" style="60" hidden="1" customWidth="1"/>
    <col min="23" max="23" width="8.42578125" style="60" customWidth="1"/>
    <col min="24" max="24" width="20.42578125" style="62" customWidth="1"/>
    <col min="25" max="25" width="16.5703125" style="60" hidden="1" customWidth="1"/>
    <col min="26" max="26" width="15.140625" style="60" hidden="1" customWidth="1"/>
    <col min="27" max="27" width="13.42578125" style="60" hidden="1" customWidth="1"/>
    <col min="28" max="28" width="12.28515625" style="60" hidden="1" customWidth="1"/>
    <col min="29" max="29" width="14.85546875" style="60" hidden="1" customWidth="1"/>
    <col min="30" max="30" width="13" style="60" hidden="1" customWidth="1"/>
    <col min="31" max="31" width="12.28515625" style="60" hidden="1" customWidth="1"/>
    <col min="32" max="32" width="10.7109375" style="60" customWidth="1"/>
    <col min="33" max="33" width="12.5703125" style="60" customWidth="1"/>
    <col min="34" max="34" width="17.28515625" style="136" customWidth="1"/>
    <col min="35" max="35" width="17.28515625" style="60" customWidth="1"/>
    <col min="36" max="16384" width="9.140625" style="60"/>
  </cols>
  <sheetData>
    <row r="1" spans="1:40" ht="20.25" customHeight="1" x14ac:dyDescent="0.25">
      <c r="B1" s="59" t="s">
        <v>10</v>
      </c>
      <c r="D1" s="135"/>
      <c r="E1" s="135"/>
    </row>
    <row r="2" spans="1:40" ht="19.5" customHeight="1" x14ac:dyDescent="0.25">
      <c r="B2" s="65" t="s">
        <v>9</v>
      </c>
      <c r="D2" s="135"/>
      <c r="E2" s="135"/>
    </row>
    <row r="3" spans="1:40" ht="21.75" customHeight="1" x14ac:dyDescent="0.25">
      <c r="D3" s="135"/>
      <c r="E3" s="135"/>
    </row>
    <row r="4" spans="1:40" s="59" customFormat="1" ht="51.75" customHeight="1" x14ac:dyDescent="0.3">
      <c r="B4" s="215" t="s">
        <v>976</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H4" s="137"/>
    </row>
    <row r="5" spans="1:40" s="59" customFormat="1" ht="17.25" customHeight="1" x14ac:dyDescent="0.3">
      <c r="B5" s="66"/>
      <c r="D5" s="138"/>
      <c r="E5" s="138"/>
      <c r="H5" s="68"/>
      <c r="I5" s="68"/>
      <c r="O5" s="63"/>
      <c r="S5" s="69"/>
      <c r="U5" s="69"/>
      <c r="X5" s="68"/>
      <c r="AH5" s="137"/>
    </row>
    <row r="6" spans="1:40" s="59" customFormat="1" ht="128.25" customHeight="1" x14ac:dyDescent="0.25">
      <c r="B6" s="70" t="s">
        <v>32</v>
      </c>
      <c r="C6" s="74" t="s">
        <v>12</v>
      </c>
      <c r="D6" s="139" t="s">
        <v>11</v>
      </c>
      <c r="E6" s="140"/>
      <c r="F6" s="141" t="s">
        <v>11</v>
      </c>
      <c r="G6" s="70" t="s">
        <v>0</v>
      </c>
      <c r="H6" s="70" t="s">
        <v>1</v>
      </c>
      <c r="I6" s="70" t="s">
        <v>2</v>
      </c>
      <c r="J6" s="74" t="s">
        <v>3</v>
      </c>
      <c r="K6" s="70" t="s">
        <v>4</v>
      </c>
      <c r="L6" s="70" t="s">
        <v>5</v>
      </c>
      <c r="M6" s="70" t="s">
        <v>7</v>
      </c>
      <c r="N6" s="142" t="s">
        <v>30</v>
      </c>
      <c r="O6" s="70" t="s">
        <v>6</v>
      </c>
      <c r="P6" s="70" t="s">
        <v>13</v>
      </c>
      <c r="Q6" s="74" t="s">
        <v>14</v>
      </c>
      <c r="R6" s="142" t="s">
        <v>19</v>
      </c>
      <c r="S6" s="73" t="s">
        <v>17</v>
      </c>
      <c r="T6" s="143" t="s">
        <v>29</v>
      </c>
      <c r="U6" s="73" t="s">
        <v>15</v>
      </c>
      <c r="V6" s="143" t="s">
        <v>16</v>
      </c>
      <c r="W6" s="70" t="s">
        <v>31</v>
      </c>
      <c r="X6" s="143" t="s">
        <v>18</v>
      </c>
      <c r="Y6" s="70" t="s">
        <v>20</v>
      </c>
      <c r="Z6" s="74" t="s">
        <v>24</v>
      </c>
      <c r="AA6" s="70" t="s">
        <v>25</v>
      </c>
      <c r="AB6" s="70" t="s">
        <v>26</v>
      </c>
      <c r="AC6" s="70" t="s">
        <v>27</v>
      </c>
      <c r="AD6" s="70" t="s">
        <v>28</v>
      </c>
      <c r="AE6" s="70" t="s">
        <v>21</v>
      </c>
      <c r="AF6" s="70" t="s">
        <v>22</v>
      </c>
      <c r="AG6" s="70" t="s">
        <v>23</v>
      </c>
      <c r="AH6" s="70" t="s">
        <v>8</v>
      </c>
      <c r="AI6" s="74"/>
      <c r="AJ6" s="74"/>
      <c r="AK6" s="70"/>
      <c r="AL6" s="75"/>
      <c r="AM6" s="75"/>
      <c r="AN6" s="75"/>
    </row>
    <row r="7" spans="1:40" s="59" customFormat="1" ht="93" customHeight="1" x14ac:dyDescent="0.25">
      <c r="A7" s="157" t="str">
        <f>TRIM(D7)&amp;" "&amp;TRIM(E7)&amp;" "&amp;TRIM(G7)</f>
        <v>Tạ Tương Hùng Dũng 08/07/1990</v>
      </c>
      <c r="B7" s="76">
        <v>1</v>
      </c>
      <c r="C7" s="16">
        <v>15055224</v>
      </c>
      <c r="D7" s="144" t="s">
        <v>945</v>
      </c>
      <c r="E7" s="145" t="s">
        <v>335</v>
      </c>
      <c r="F7" s="146"/>
      <c r="G7" s="147" t="s">
        <v>946</v>
      </c>
      <c r="H7" s="76" t="s">
        <v>205</v>
      </c>
      <c r="I7" s="76" t="s">
        <v>55</v>
      </c>
      <c r="J7" s="76" t="s">
        <v>150</v>
      </c>
      <c r="K7" s="76" t="s">
        <v>217</v>
      </c>
      <c r="L7" s="76">
        <v>60340102</v>
      </c>
      <c r="M7" s="148"/>
      <c r="N7" s="148"/>
      <c r="O7" s="76" t="s">
        <v>947</v>
      </c>
      <c r="P7" s="76" t="s">
        <v>948</v>
      </c>
      <c r="Q7" s="76" t="s">
        <v>815</v>
      </c>
      <c r="R7" s="79" t="s">
        <v>949</v>
      </c>
      <c r="S7" s="148"/>
      <c r="T7" s="88"/>
      <c r="U7" s="149"/>
      <c r="V7" s="82"/>
      <c r="W7" s="148" t="s">
        <v>36</v>
      </c>
      <c r="X7" s="76" t="s">
        <v>222</v>
      </c>
      <c r="Y7" s="88"/>
      <c r="Z7" s="148"/>
      <c r="AA7" s="148"/>
      <c r="AB7" s="148"/>
      <c r="AC7" s="148"/>
      <c r="AD7" s="148"/>
      <c r="AE7" s="148"/>
      <c r="AF7" s="150" t="s">
        <v>950</v>
      </c>
      <c r="AG7" s="151" t="s">
        <v>951</v>
      </c>
      <c r="AH7" s="88">
        <f>5550+12150+5550</f>
        <v>23250</v>
      </c>
      <c r="AI7" s="84" t="str">
        <f>VLOOKUP(A7,[6]Sheet1!$A$1:$AQ$86,43,0)</f>
        <v>ngày 14 tháng 1 năm 2020</v>
      </c>
      <c r="AJ7" s="84" t="str">
        <f t="shared" ref="AJ7:AJ13" si="0">AG7&amp;","</f>
        <v>tadung8790@gmail.com,</v>
      </c>
      <c r="AK7" s="85"/>
      <c r="AL7" s="60" t="e">
        <f>VLOOKUP(A7,'[3]DS gui 6.9'!$A$19:$Q$44,17,0)</f>
        <v>#N/A</v>
      </c>
      <c r="AM7" s="60"/>
      <c r="AN7" s="75"/>
    </row>
    <row r="8" spans="1:40" ht="93" customHeight="1" x14ac:dyDescent="0.25">
      <c r="A8" s="157" t="str">
        <f t="shared" ref="A8:A13" si="1">TRIM(D8)&amp;" "&amp;TRIM(E8)&amp;" "&amp;TRIM(G8)</f>
        <v>Nguyễn Văn Quý 27/12/1986</v>
      </c>
      <c r="B8" s="76">
        <v>2</v>
      </c>
      <c r="C8" s="16">
        <v>16055387</v>
      </c>
      <c r="D8" s="144" t="s">
        <v>789</v>
      </c>
      <c r="E8" s="145" t="s">
        <v>953</v>
      </c>
      <c r="F8" s="146" t="s">
        <v>954</v>
      </c>
      <c r="G8" s="152" t="s">
        <v>955</v>
      </c>
      <c r="H8" s="76" t="s">
        <v>148</v>
      </c>
      <c r="I8" s="76" t="s">
        <v>55</v>
      </c>
      <c r="J8" s="76" t="s">
        <v>170</v>
      </c>
      <c r="K8" s="76" t="s">
        <v>57</v>
      </c>
      <c r="L8" s="76" t="s">
        <v>58</v>
      </c>
      <c r="M8" s="148"/>
      <c r="N8" s="148"/>
      <c r="O8" s="76" t="s">
        <v>983</v>
      </c>
      <c r="P8" s="76" t="s">
        <v>538</v>
      </c>
      <c r="Q8" s="76" t="s">
        <v>61</v>
      </c>
      <c r="R8" s="76" t="s">
        <v>956</v>
      </c>
      <c r="S8" s="148" t="e">
        <v>#N/A</v>
      </c>
      <c r="T8" s="88"/>
      <c r="U8" s="149" t="e">
        <v>#N/A</v>
      </c>
      <c r="V8" s="82" t="e">
        <v>#N/A</v>
      </c>
      <c r="W8" s="148" t="s">
        <v>36</v>
      </c>
      <c r="X8" s="17" t="s">
        <v>175</v>
      </c>
      <c r="Y8" s="88"/>
      <c r="Z8" s="148"/>
      <c r="AA8" s="148"/>
      <c r="AB8" s="148"/>
      <c r="AC8" s="148"/>
      <c r="AD8" s="148"/>
      <c r="AE8" s="148"/>
      <c r="AF8" s="150" t="s">
        <v>959</v>
      </c>
      <c r="AG8" s="151" t="s">
        <v>960</v>
      </c>
      <c r="AH8" s="88">
        <v>18825</v>
      </c>
      <c r="AI8" s="84" t="str">
        <f>VLOOKUP(A8,[6]Sheet1!$A$1:$AQ$86,43,0)</f>
        <v>ngày 14 tháng 1 năm 2020</v>
      </c>
      <c r="AJ8" s="84" t="str">
        <f t="shared" si="0"/>
        <v>quynguyen5689@gmail.com,</v>
      </c>
      <c r="AK8" s="88"/>
      <c r="AL8" s="60" t="e">
        <f>VLOOKUP(A8,'[3]DS gui 6.9'!$A$19:$Q$44,17,0)</f>
        <v>#N/A</v>
      </c>
    </row>
    <row r="9" spans="1:40" ht="93" customHeight="1" x14ac:dyDescent="0.25">
      <c r="A9" s="157" t="str">
        <f t="shared" si="1"/>
        <v>Nguyễn Đình Phương 12/01/1990</v>
      </c>
      <c r="B9" s="76">
        <v>3</v>
      </c>
      <c r="C9" s="16">
        <v>15055449</v>
      </c>
      <c r="D9" s="144" t="s">
        <v>788</v>
      </c>
      <c r="E9" s="145" t="s">
        <v>184</v>
      </c>
      <c r="F9" s="146" t="s">
        <v>944</v>
      </c>
      <c r="G9" s="152" t="s">
        <v>952</v>
      </c>
      <c r="H9" s="76" t="s">
        <v>572</v>
      </c>
      <c r="I9" s="76" t="s">
        <v>55</v>
      </c>
      <c r="J9" s="76" t="s">
        <v>170</v>
      </c>
      <c r="K9" s="76" t="s">
        <v>217</v>
      </c>
      <c r="L9" s="76" t="s">
        <v>58</v>
      </c>
      <c r="M9" s="148"/>
      <c r="N9" s="148"/>
      <c r="O9" s="76" t="s">
        <v>957</v>
      </c>
      <c r="P9" s="76" t="s">
        <v>652</v>
      </c>
      <c r="Q9" s="76" t="s">
        <v>61</v>
      </c>
      <c r="R9" s="79" t="s">
        <v>958</v>
      </c>
      <c r="S9" s="148"/>
      <c r="T9" s="88"/>
      <c r="U9" s="149"/>
      <c r="V9" s="82"/>
      <c r="W9" s="148" t="s">
        <v>36</v>
      </c>
      <c r="X9" s="76" t="s">
        <v>222</v>
      </c>
      <c r="Y9" s="88"/>
      <c r="Z9" s="148"/>
      <c r="AA9" s="148"/>
      <c r="AB9" s="148"/>
      <c r="AC9" s="148"/>
      <c r="AD9" s="148"/>
      <c r="AE9" s="148"/>
      <c r="AF9" s="150" t="s">
        <v>961</v>
      </c>
      <c r="AG9" s="151" t="s">
        <v>962</v>
      </c>
      <c r="AH9" s="88">
        <v>23250</v>
      </c>
      <c r="AI9" s="84" t="str">
        <f>VLOOKUP(A9,[6]Sheet1!$A$1:$AQ$86,43,0)</f>
        <v>ngày 14 tháng 1 năm 2020</v>
      </c>
      <c r="AJ9" s="84" t="str">
        <f t="shared" si="0"/>
        <v>dinhphuongbank@gmail.com,</v>
      </c>
      <c r="AK9" s="88"/>
      <c r="AL9" s="60" t="e">
        <f>VLOOKUP(A9,'[3]DS gui 6.9'!$A$7:$J$110,10,0)</f>
        <v>#N/A</v>
      </c>
    </row>
    <row r="10" spans="1:40" ht="93" customHeight="1" x14ac:dyDescent="0.25">
      <c r="A10" s="157" t="str">
        <f t="shared" si="1"/>
        <v>Vũ Thị Phương Thảo 12/02/1989</v>
      </c>
      <c r="B10" s="76">
        <v>4</v>
      </c>
      <c r="C10" s="16">
        <v>15055060</v>
      </c>
      <c r="D10" s="144" t="s">
        <v>963</v>
      </c>
      <c r="E10" s="145" t="s">
        <v>363</v>
      </c>
      <c r="F10" s="146"/>
      <c r="G10" s="152" t="s">
        <v>964</v>
      </c>
      <c r="H10" s="76" t="s">
        <v>638</v>
      </c>
      <c r="I10" s="76" t="s">
        <v>149</v>
      </c>
      <c r="J10" s="76" t="s">
        <v>150</v>
      </c>
      <c r="K10" s="76" t="s">
        <v>217</v>
      </c>
      <c r="L10" s="76">
        <v>60340102</v>
      </c>
      <c r="M10" s="148"/>
      <c r="N10" s="148"/>
      <c r="O10" s="76" t="s">
        <v>974</v>
      </c>
      <c r="P10" s="76" t="s">
        <v>874</v>
      </c>
      <c r="Q10" s="76" t="s">
        <v>61</v>
      </c>
      <c r="R10" s="79" t="s">
        <v>975</v>
      </c>
      <c r="S10" s="148"/>
      <c r="T10" s="88"/>
      <c r="U10" s="149"/>
      <c r="V10" s="82"/>
      <c r="W10" s="148" t="s">
        <v>36</v>
      </c>
      <c r="X10" s="25" t="s">
        <v>942</v>
      </c>
      <c r="Y10" s="88"/>
      <c r="Z10" s="148"/>
      <c r="AA10" s="148"/>
      <c r="AB10" s="148"/>
      <c r="AC10" s="148"/>
      <c r="AD10" s="148"/>
      <c r="AE10" s="148"/>
      <c r="AF10" s="150" t="s">
        <v>965</v>
      </c>
      <c r="AG10" s="151" t="s">
        <v>966</v>
      </c>
      <c r="AH10" s="88">
        <v>23250</v>
      </c>
      <c r="AI10" s="84" t="str">
        <f>VLOOKUP(A10,[6]Sheet1!$A$1:$AQ$86,43,0)</f>
        <v>ngày 14 tháng 1 năm 2020</v>
      </c>
      <c r="AJ10" s="84" t="str">
        <f t="shared" si="0"/>
        <v>phuongthao12289@gmail.com,</v>
      </c>
      <c r="AK10" s="88"/>
      <c r="AL10" s="60" t="e">
        <f>VLOOKUP(A10,'[3]DS gui 6.9'!$A$7:$J$110,10,0)</f>
        <v>#N/A</v>
      </c>
    </row>
    <row r="11" spans="1:40" ht="93" customHeight="1" x14ac:dyDescent="0.25">
      <c r="A11" s="157" t="str">
        <f t="shared" si="1"/>
        <v>Phạm Thị Thanh Hiên 03/09/1978</v>
      </c>
      <c r="B11" s="76">
        <v>5</v>
      </c>
      <c r="C11" s="16">
        <v>15055377</v>
      </c>
      <c r="D11" s="144" t="s">
        <v>967</v>
      </c>
      <c r="E11" s="145" t="s">
        <v>984</v>
      </c>
      <c r="F11" s="146"/>
      <c r="G11" s="152" t="s">
        <v>968</v>
      </c>
      <c r="H11" s="76" t="s">
        <v>527</v>
      </c>
      <c r="I11" s="76" t="s">
        <v>149</v>
      </c>
      <c r="J11" s="76" t="s">
        <v>170</v>
      </c>
      <c r="K11" s="76" t="s">
        <v>217</v>
      </c>
      <c r="L11" s="76" t="s">
        <v>58</v>
      </c>
      <c r="M11" s="148"/>
      <c r="N11" s="148"/>
      <c r="O11" s="76" t="s">
        <v>969</v>
      </c>
      <c r="P11" s="76" t="s">
        <v>970</v>
      </c>
      <c r="Q11" s="76" t="s">
        <v>61</v>
      </c>
      <c r="R11" s="79" t="s">
        <v>971</v>
      </c>
      <c r="S11" s="148"/>
      <c r="T11" s="148"/>
      <c r="U11" s="149"/>
      <c r="V11" s="82"/>
      <c r="W11" s="148" t="s">
        <v>36</v>
      </c>
      <c r="X11" s="76" t="s">
        <v>222</v>
      </c>
      <c r="Y11" s="88"/>
      <c r="Z11" s="148"/>
      <c r="AA11" s="148"/>
      <c r="AB11" s="148"/>
      <c r="AC11" s="148"/>
      <c r="AD11" s="148"/>
      <c r="AE11" s="148"/>
      <c r="AF11" s="150" t="s">
        <v>972</v>
      </c>
      <c r="AG11" s="151" t="s">
        <v>973</v>
      </c>
      <c r="AH11" s="88">
        <v>23250</v>
      </c>
      <c r="AI11" s="84" t="str">
        <f>VLOOKUP(A11,[6]Sheet1!$A$1:$AQ$86,43,0)</f>
        <v>ngày 14 tháng 1 năm 2020</v>
      </c>
      <c r="AJ11" s="84" t="str">
        <f t="shared" si="0"/>
        <v>hien2263@gmail.com,</v>
      </c>
      <c r="AK11" s="88"/>
      <c r="AL11" s="60" t="e">
        <f>VLOOKUP(A11,'[3]DS gui 6.9'!$A$7:$J$110,10,0)</f>
        <v>#N/A</v>
      </c>
    </row>
    <row r="12" spans="1:40" ht="93" customHeight="1" x14ac:dyDescent="0.25">
      <c r="A12" s="157" t="str">
        <f t="shared" si="1"/>
        <v>Nguyễn Kim Trung 16/01/1989</v>
      </c>
      <c r="B12" s="76">
        <v>6</v>
      </c>
      <c r="C12" s="16">
        <v>15055071</v>
      </c>
      <c r="D12" s="144" t="s">
        <v>795</v>
      </c>
      <c r="E12" s="145" t="s">
        <v>943</v>
      </c>
      <c r="F12" s="146"/>
      <c r="G12" s="152" t="s">
        <v>977</v>
      </c>
      <c r="H12" s="76" t="s">
        <v>169</v>
      </c>
      <c r="I12" s="76" t="s">
        <v>55</v>
      </c>
      <c r="J12" s="76" t="s">
        <v>150</v>
      </c>
      <c r="K12" s="76" t="s">
        <v>217</v>
      </c>
      <c r="L12" s="76">
        <v>60340102</v>
      </c>
      <c r="M12" s="148"/>
      <c r="N12" s="148"/>
      <c r="O12" s="76" t="s">
        <v>978</v>
      </c>
      <c r="P12" s="76" t="s">
        <v>323</v>
      </c>
      <c r="Q12" s="76" t="s">
        <v>61</v>
      </c>
      <c r="R12" s="79" t="s">
        <v>979</v>
      </c>
      <c r="S12" s="148"/>
      <c r="T12" s="148"/>
      <c r="U12" s="149"/>
      <c r="V12" s="82"/>
      <c r="W12" s="148" t="s">
        <v>108</v>
      </c>
      <c r="X12" s="25" t="s">
        <v>942</v>
      </c>
      <c r="Y12" s="88"/>
      <c r="Z12" s="148"/>
      <c r="AA12" s="148"/>
      <c r="AB12" s="148"/>
      <c r="AC12" s="148"/>
      <c r="AD12" s="148"/>
      <c r="AE12" s="148"/>
      <c r="AF12" s="153" t="s">
        <v>980</v>
      </c>
      <c r="AG12" s="154" t="s">
        <v>981</v>
      </c>
      <c r="AH12" s="155" t="s">
        <v>982</v>
      </c>
      <c r="AI12" s="84" t="str">
        <f>VLOOKUP(A12,[6]Sheet1!$A$1:$AQ$86,43,0)</f>
        <v>ngày 14 tháng 1 năm 2020</v>
      </c>
      <c r="AJ12" s="84" t="str">
        <f t="shared" si="0"/>
        <v>kimtrung@vnu.edu.vn,</v>
      </c>
      <c r="AK12" s="88"/>
      <c r="AL12" s="60" t="e">
        <f>VLOOKUP(A12,'[3]DS gui 6.9'!$A$7:$J$110,10,0)</f>
        <v>#N/A</v>
      </c>
    </row>
    <row r="13" spans="1:40" ht="93" customHeight="1" x14ac:dyDescent="0.25">
      <c r="A13" s="157" t="str">
        <f t="shared" si="1"/>
        <v>Vũ Hồng Vân 23/07/1976</v>
      </c>
      <c r="B13" s="76">
        <v>7</v>
      </c>
      <c r="C13" s="162">
        <v>17058432</v>
      </c>
      <c r="D13" s="158" t="s">
        <v>985</v>
      </c>
      <c r="E13" s="159" t="s">
        <v>801</v>
      </c>
      <c r="F13" s="160" t="s">
        <v>986</v>
      </c>
      <c r="G13" s="160" t="s">
        <v>986</v>
      </c>
      <c r="H13" s="76" t="s">
        <v>54</v>
      </c>
      <c r="I13" s="76" t="s">
        <v>149</v>
      </c>
      <c r="J13" s="76" t="s">
        <v>170</v>
      </c>
      <c r="K13" s="76" t="s">
        <v>151</v>
      </c>
      <c r="L13" s="76" t="s">
        <v>58</v>
      </c>
      <c r="M13" s="148"/>
      <c r="N13" s="148"/>
      <c r="O13" s="76" t="s">
        <v>987</v>
      </c>
      <c r="P13" s="76" t="s">
        <v>520</v>
      </c>
      <c r="Q13" s="76" t="s">
        <v>988</v>
      </c>
      <c r="R13" s="76"/>
      <c r="S13" s="148"/>
      <c r="T13" s="148"/>
      <c r="U13" s="149"/>
      <c r="V13" s="82"/>
      <c r="W13" s="148"/>
      <c r="X13" s="76" t="s">
        <v>796</v>
      </c>
      <c r="Y13" s="88"/>
      <c r="Z13" s="148"/>
      <c r="AA13" s="148"/>
      <c r="AB13" s="148"/>
      <c r="AC13" s="148"/>
      <c r="AD13" s="148"/>
      <c r="AE13" s="148"/>
      <c r="AF13" s="161" t="s">
        <v>989</v>
      </c>
      <c r="AG13" s="151" t="s">
        <v>990</v>
      </c>
      <c r="AH13" s="88" t="s">
        <v>991</v>
      </c>
      <c r="AI13" s="84" t="str">
        <f>VLOOKUP(A13,[6]Sheet1!$A$1:$AQ$86,43,0)</f>
        <v>ngày 14 tháng 1 năm 2020</v>
      </c>
      <c r="AJ13" s="84" t="str">
        <f t="shared" si="0"/>
        <v>vananhnguyen@vnu.edu.vn,</v>
      </c>
      <c r="AK13" s="88"/>
      <c r="AL13" s="60" t="e">
        <f>VLOOKUP(A13,'[3]DS gui 6.9'!$A$19:$Q$44,17,0)</f>
        <v>#N/A</v>
      </c>
    </row>
    <row r="14" spans="1:40" ht="29.25" customHeight="1" x14ac:dyDescent="0.35">
      <c r="B14" s="216" t="s">
        <v>992</v>
      </c>
      <c r="C14" s="216"/>
      <c r="D14" s="216"/>
      <c r="E14" s="216"/>
      <c r="F14" s="216"/>
      <c r="G14" s="216"/>
      <c r="H14" s="216"/>
      <c r="AI14" s="84" t="e">
        <f>VLOOKUP(A14,[6]Sheet1!$A$1:$AQ$86,43,0)</f>
        <v>#N/A</v>
      </c>
    </row>
    <row r="19" spans="9:9" x14ac:dyDescent="0.25">
      <c r="I19" s="62">
        <f>79+5</f>
        <v>84</v>
      </c>
    </row>
  </sheetData>
  <mergeCells count="2">
    <mergeCell ref="B4:AF4"/>
    <mergeCell ref="B14:H14"/>
  </mergeCells>
  <hyperlinks>
    <hyperlink ref="AG7" r:id="rId1"/>
    <hyperlink ref="AG8" r:id="rId2"/>
    <hyperlink ref="AG9" r:id="rId3"/>
    <hyperlink ref="AG10" r:id="rId4"/>
    <hyperlink ref="AG11" r:id="rId5"/>
    <hyperlink ref="AG12" r:id="rId6"/>
  </hyperlinks>
  <pageMargins left="0.19685039370078741" right="0.19685039370078741" top="0.51181102362204722" bottom="0.51181102362204722" header="0" footer="0"/>
  <pageSetup paperSize="9" scale="23" orientation="portrait" r:id="rId7"/>
  <headerFooter>
    <oddFooter>&amp;CTrang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82"/>
  <sheetViews>
    <sheetView view="pageBreakPreview" zoomScale="55" zoomScaleNormal="55" zoomScaleSheetLayoutView="55" workbookViewId="0">
      <pane ySplit="6" topLeftCell="A79" activePane="bottomLeft" state="frozen"/>
      <selection activeCell="E1" sqref="E1"/>
      <selection pane="bottomLeft" activeCell="C80" sqref="C80"/>
    </sheetView>
  </sheetViews>
  <sheetFormatPr defaultRowHeight="15.75" x14ac:dyDescent="0.2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x14ac:dyDescent="0.25">
      <c r="A1" s="59" t="s">
        <v>10</v>
      </c>
      <c r="C1" s="61"/>
      <c r="D1" s="61"/>
    </row>
    <row r="2" spans="1:38" ht="19.5" customHeight="1" x14ac:dyDescent="0.25">
      <c r="A2" s="65" t="s">
        <v>9</v>
      </c>
      <c r="C2" s="61"/>
      <c r="D2" s="61"/>
    </row>
    <row r="3" spans="1:38" ht="21.75" customHeight="1" x14ac:dyDescent="0.25">
      <c r="C3" s="61"/>
      <c r="D3" s="61"/>
    </row>
    <row r="4" spans="1:38" s="59" customFormat="1" ht="51.75" customHeight="1" x14ac:dyDescent="0.3">
      <c r="A4" s="215" t="s">
        <v>704</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row>
    <row r="5" spans="1:38" s="59" customFormat="1" ht="17.25" customHeight="1" x14ac:dyDescent="0.3">
      <c r="A5" s="66"/>
      <c r="C5" s="67"/>
      <c r="D5" s="67"/>
      <c r="H5" s="68"/>
      <c r="N5" s="63"/>
      <c r="R5" s="69"/>
      <c r="T5" s="69"/>
      <c r="W5" s="68"/>
    </row>
    <row r="6" spans="1:38" s="59" customFormat="1" ht="128.25" customHeight="1" x14ac:dyDescent="0.25">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x14ac:dyDescent="0.25">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x14ac:dyDescent="0.25">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84"/>
      <c r="AI8" s="85"/>
      <c r="AJ8" s="60"/>
      <c r="AK8" s="60"/>
      <c r="AL8" s="75"/>
    </row>
    <row r="9" spans="1:38" s="59" customFormat="1" ht="81" customHeight="1" x14ac:dyDescent="0.25">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87"/>
      <c r="AI9" s="88"/>
      <c r="AJ9" s="60"/>
      <c r="AK9" s="60"/>
      <c r="AL9" s="60"/>
    </row>
    <row r="10" spans="1:38" ht="81" customHeight="1" x14ac:dyDescent="0.25">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87"/>
      <c r="AI10" s="88"/>
    </row>
    <row r="11" spans="1:38" ht="81" customHeight="1" x14ac:dyDescent="0.25">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87"/>
      <c r="AI11" s="88"/>
    </row>
    <row r="12" spans="1:38" ht="81" customHeight="1" x14ac:dyDescent="0.25">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87"/>
      <c r="AI12" s="88"/>
    </row>
    <row r="13" spans="1:38" ht="81" customHeight="1" x14ac:dyDescent="0.25">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87"/>
      <c r="AI13" s="88"/>
    </row>
    <row r="14" spans="1:38" ht="81" customHeight="1" x14ac:dyDescent="0.25">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87"/>
      <c r="AI14" s="88"/>
    </row>
    <row r="15" spans="1:38" ht="81" customHeight="1" x14ac:dyDescent="0.25">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87"/>
      <c r="AI15" s="88"/>
    </row>
    <row r="16" spans="1:38" ht="81" customHeight="1" x14ac:dyDescent="0.25">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87"/>
      <c r="AI16" s="88"/>
    </row>
    <row r="17" spans="1:38" ht="81" customHeight="1" x14ac:dyDescent="0.25">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87"/>
      <c r="AI17" s="88"/>
    </row>
    <row r="18" spans="1:38" ht="81" customHeight="1" x14ac:dyDescent="0.25">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87"/>
      <c r="AI18" s="88"/>
    </row>
    <row r="19" spans="1:38" ht="81" customHeight="1" x14ac:dyDescent="0.25">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87"/>
      <c r="AI19" s="88"/>
    </row>
    <row r="20" spans="1:38" ht="81" customHeight="1" x14ac:dyDescent="0.25">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87"/>
      <c r="AI20" s="88"/>
      <c r="AL20" s="90"/>
    </row>
    <row r="21" spans="1:38" ht="81" customHeight="1" x14ac:dyDescent="0.25">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87"/>
      <c r="AI21" s="88"/>
    </row>
    <row r="22" spans="1:38" ht="81" customHeight="1" x14ac:dyDescent="0.25">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87"/>
      <c r="AI22" s="88"/>
    </row>
    <row r="23" spans="1:38" ht="81" customHeight="1" x14ac:dyDescent="0.25">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87"/>
      <c r="AI23" s="88"/>
    </row>
    <row r="24" spans="1:38" ht="81" customHeight="1" x14ac:dyDescent="0.25">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87"/>
      <c r="AI24" s="88"/>
    </row>
    <row r="25" spans="1:38" ht="81" customHeight="1" x14ac:dyDescent="0.25">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87"/>
      <c r="AI25" s="88"/>
    </row>
    <row r="26" spans="1:38" ht="81" customHeight="1" x14ac:dyDescent="0.25">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87"/>
      <c r="AI26" s="88"/>
    </row>
    <row r="27" spans="1:38" ht="89.25" customHeight="1" x14ac:dyDescent="0.25">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87"/>
      <c r="AI27" s="88"/>
    </row>
    <row r="28" spans="1:38" ht="103.5" customHeight="1" x14ac:dyDescent="0.25">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87"/>
      <c r="AI28" s="88"/>
    </row>
    <row r="29" spans="1:38" ht="93" customHeight="1" x14ac:dyDescent="0.25">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87"/>
      <c r="AI29" s="88"/>
    </row>
    <row r="30" spans="1:38" ht="78" customHeight="1" x14ac:dyDescent="0.25">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87"/>
      <c r="AI30" s="88"/>
    </row>
    <row r="31" spans="1:38" ht="64.5" customHeight="1" x14ac:dyDescent="0.25">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87"/>
      <c r="AI31" s="88"/>
    </row>
    <row r="32" spans="1:38" ht="82.5" customHeight="1" x14ac:dyDescent="0.25">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87"/>
      <c r="AI32" s="88"/>
    </row>
    <row r="33" spans="1:35" ht="94.5" customHeight="1" x14ac:dyDescent="0.25">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87"/>
      <c r="AI33" s="88"/>
    </row>
    <row r="34" spans="1:35" ht="64.5" customHeight="1" x14ac:dyDescent="0.25">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87"/>
      <c r="AI34" s="88"/>
    </row>
    <row r="35" spans="1:35" ht="91.5" customHeight="1" x14ac:dyDescent="0.25">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87"/>
      <c r="AI35" s="88"/>
    </row>
    <row r="36" spans="1:35" ht="97.5" customHeight="1" x14ac:dyDescent="0.25">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87"/>
      <c r="AI36" s="88"/>
    </row>
    <row r="37" spans="1:35" ht="81" customHeight="1" x14ac:dyDescent="0.25">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87"/>
      <c r="AI37" s="88"/>
    </row>
    <row r="38" spans="1:35" ht="78" customHeight="1" x14ac:dyDescent="0.25">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87"/>
      <c r="AI38" s="88"/>
    </row>
    <row r="39" spans="1:35" ht="87.75" customHeight="1" x14ac:dyDescent="0.25">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87"/>
      <c r="AI39" s="88"/>
    </row>
    <row r="40" spans="1:35" ht="78" customHeight="1" x14ac:dyDescent="0.25">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87"/>
      <c r="AI40" s="88"/>
    </row>
    <row r="41" spans="1:35" ht="63" customHeight="1" x14ac:dyDescent="0.25">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87"/>
      <c r="AI41" s="88"/>
    </row>
    <row r="42" spans="1:35" ht="71.25" customHeight="1" x14ac:dyDescent="0.25">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87"/>
      <c r="AI42" s="88"/>
    </row>
    <row r="43" spans="1:35" ht="83.25" customHeight="1" x14ac:dyDescent="0.25">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87"/>
      <c r="AI43" s="88"/>
    </row>
    <row r="44" spans="1:35" ht="71.25" customHeight="1" x14ac:dyDescent="0.25">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87"/>
      <c r="AI44" s="88"/>
    </row>
    <row r="45" spans="1:35" ht="93" customHeight="1" x14ac:dyDescent="0.25">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87"/>
      <c r="AI45" s="88"/>
    </row>
    <row r="46" spans="1:35" ht="79.5" customHeight="1" x14ac:dyDescent="0.25">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87"/>
      <c r="AI46" s="88"/>
    </row>
    <row r="47" spans="1:35" ht="63" customHeight="1" x14ac:dyDescent="0.25">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87"/>
      <c r="AI47" s="88"/>
    </row>
    <row r="48" spans="1:35" ht="63" customHeight="1" x14ac:dyDescent="0.25">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87"/>
      <c r="AI48" s="88"/>
    </row>
    <row r="49" spans="1:35" ht="63" customHeight="1" x14ac:dyDescent="0.25">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87"/>
      <c r="AI49" s="88"/>
    </row>
    <row r="50" spans="1:35" ht="84.75" customHeight="1" x14ac:dyDescent="0.25">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87"/>
      <c r="AI50" s="88"/>
    </row>
    <row r="51" spans="1:35" ht="81.75" customHeight="1" x14ac:dyDescent="0.25">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87"/>
      <c r="AI51" s="88"/>
    </row>
    <row r="52" spans="1:35" ht="78" customHeight="1" x14ac:dyDescent="0.25">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87"/>
      <c r="AI52" s="88"/>
    </row>
    <row r="53" spans="1:35" ht="128.25" customHeight="1" x14ac:dyDescent="0.25">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87" t="s">
        <v>328</v>
      </c>
      <c r="AI53" s="88"/>
    </row>
    <row r="54" spans="1:35" ht="63" customHeight="1" x14ac:dyDescent="0.25">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87"/>
      <c r="AI54" s="88"/>
    </row>
    <row r="55" spans="1:35" ht="71.25" customHeight="1" x14ac:dyDescent="0.25">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row>
    <row r="56" spans="1:35" ht="79.5" customHeight="1" x14ac:dyDescent="0.25">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row>
    <row r="57" spans="1:35" ht="81" customHeight="1" x14ac:dyDescent="0.25">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row>
    <row r="58" spans="1:35" ht="63" customHeight="1" x14ac:dyDescent="0.25">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row>
    <row r="59" spans="1:35" ht="89.25" customHeight="1" x14ac:dyDescent="0.25">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row>
    <row r="60" spans="1:35" ht="89.25" customHeight="1" x14ac:dyDescent="0.25">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row>
    <row r="61" spans="1:35" ht="89.25" customHeight="1" x14ac:dyDescent="0.25">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row>
    <row r="62" spans="1:35" ht="89.25" customHeight="1" x14ac:dyDescent="0.25">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row>
    <row r="63" spans="1:35" ht="80.25" customHeight="1" x14ac:dyDescent="0.25">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row>
    <row r="64" spans="1:35" ht="91.5" customHeight="1" x14ac:dyDescent="0.25">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row>
    <row r="65" spans="1:35" ht="101.25" customHeight="1" x14ac:dyDescent="0.25">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row>
    <row r="66" spans="1:35" ht="63" customHeight="1" x14ac:dyDescent="0.25">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row>
    <row r="67" spans="1:35" ht="96" customHeight="1" x14ac:dyDescent="0.25">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row>
    <row r="68" spans="1:35" ht="63" customHeight="1" x14ac:dyDescent="0.25">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row>
    <row r="69" spans="1:35" ht="94.5" customHeight="1" x14ac:dyDescent="0.25">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row>
    <row r="70" spans="1:35" s="8" customFormat="1" ht="89.25" customHeight="1" x14ac:dyDescent="0.25">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6"/>
      <c r="AI70" s="96"/>
    </row>
    <row r="71" spans="1:35" ht="93" customHeight="1" x14ac:dyDescent="0.25">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row>
    <row r="72" spans="1:35" ht="97.5" customHeight="1" x14ac:dyDescent="0.25">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row>
    <row r="73" spans="1:35" ht="63" customHeight="1" x14ac:dyDescent="0.25">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row>
    <row r="74" spans="1:35" ht="84" customHeight="1" x14ac:dyDescent="0.25">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row>
    <row r="75" spans="1:35" ht="75" customHeight="1" x14ac:dyDescent="0.25">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row>
    <row r="76" spans="1:35" ht="101.25" customHeight="1" x14ac:dyDescent="0.25">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row>
    <row r="77" spans="1:35" ht="63" customHeight="1" x14ac:dyDescent="0.25">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row>
    <row r="78" spans="1:35" ht="63" customHeight="1" x14ac:dyDescent="0.25">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row>
    <row r="79" spans="1:35" ht="81.75" customHeight="1" x14ac:dyDescent="0.25">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row>
    <row r="80" spans="1:35" ht="66" customHeight="1" x14ac:dyDescent="0.25">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row>
    <row r="81" spans="23:23" x14ac:dyDescent="0.25">
      <c r="W81" s="60"/>
    </row>
    <row r="82" spans="23:23" x14ac:dyDescent="0.25">
      <c r="W82" s="60"/>
    </row>
  </sheetData>
  <sortState ref="B7:AG81">
    <sortCondition ref="D7:D81"/>
    <sortCondition ref="C7:C81"/>
  </sortState>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90"/>
  <sheetViews>
    <sheetView view="pageBreakPreview" zoomScale="55" zoomScaleNormal="55" zoomScaleSheetLayoutView="55" workbookViewId="0">
      <pane ySplit="6" topLeftCell="A83" activePane="bottomLeft" state="frozen"/>
      <selection activeCell="E1" sqref="E1"/>
      <selection pane="bottomLeft" activeCell="A6" sqref="A6:AH90"/>
    </sheetView>
  </sheetViews>
  <sheetFormatPr defaultRowHeight="15.75" x14ac:dyDescent="0.2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x14ac:dyDescent="0.25">
      <c r="A1" s="59" t="s">
        <v>10</v>
      </c>
      <c r="C1" s="61"/>
      <c r="D1" s="61"/>
    </row>
    <row r="2" spans="1:38" ht="19.5" customHeight="1" x14ac:dyDescent="0.25">
      <c r="A2" s="65" t="s">
        <v>9</v>
      </c>
      <c r="C2" s="61"/>
      <c r="D2" s="61"/>
    </row>
    <row r="3" spans="1:38" ht="21.75" customHeight="1" x14ac:dyDescent="0.25">
      <c r="C3" s="61"/>
      <c r="D3" s="61"/>
    </row>
    <row r="4" spans="1:38" s="59" customFormat="1" ht="51.75" customHeight="1" x14ac:dyDescent="0.3">
      <c r="A4" s="215" t="s">
        <v>704</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row>
    <row r="5" spans="1:38" s="59" customFormat="1" ht="17.25" customHeight="1" x14ac:dyDescent="0.3">
      <c r="A5" s="66"/>
      <c r="C5" s="67"/>
      <c r="D5" s="67"/>
      <c r="H5" s="68"/>
      <c r="N5" s="63"/>
      <c r="R5" s="69"/>
      <c r="T5" s="69"/>
      <c r="W5" s="68"/>
    </row>
    <row r="6" spans="1:38" s="59" customFormat="1" ht="128.25" customHeight="1" x14ac:dyDescent="0.25">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x14ac:dyDescent="0.25">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x14ac:dyDescent="0.25">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97"/>
      <c r="AI8" s="85"/>
      <c r="AJ8" s="60"/>
      <c r="AK8" s="60"/>
      <c r="AL8" s="75"/>
    </row>
    <row r="9" spans="1:38" s="59" customFormat="1" ht="81" customHeight="1" x14ac:dyDescent="0.25">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98"/>
      <c r="AI9" s="88"/>
      <c r="AJ9" s="60"/>
      <c r="AK9" s="60"/>
      <c r="AL9" s="60"/>
    </row>
    <row r="10" spans="1:38" ht="81" customHeight="1" x14ac:dyDescent="0.25">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98"/>
      <c r="AI10" s="88"/>
    </row>
    <row r="11" spans="1:38" ht="81" customHeight="1" x14ac:dyDescent="0.25">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98"/>
      <c r="AI11" s="88"/>
    </row>
    <row r="12" spans="1:38" ht="81" customHeight="1" x14ac:dyDescent="0.25">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98"/>
      <c r="AI12" s="88"/>
    </row>
    <row r="13" spans="1:38" ht="81" customHeight="1" x14ac:dyDescent="0.25">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98"/>
      <c r="AI13" s="88"/>
    </row>
    <row r="14" spans="1:38" ht="81" customHeight="1" x14ac:dyDescent="0.25">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98"/>
      <c r="AI14" s="88"/>
    </row>
    <row r="15" spans="1:38" ht="81" customHeight="1" x14ac:dyDescent="0.25">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98"/>
      <c r="AI15" s="88"/>
    </row>
    <row r="16" spans="1:38" ht="81" customHeight="1" x14ac:dyDescent="0.25">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98"/>
      <c r="AI16" s="88"/>
    </row>
    <row r="17" spans="1:38" ht="81" customHeight="1" x14ac:dyDescent="0.25">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98"/>
      <c r="AI17" s="88"/>
    </row>
    <row r="18" spans="1:38" ht="81" customHeight="1" x14ac:dyDescent="0.25">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98"/>
      <c r="AI18" s="88"/>
    </row>
    <row r="19" spans="1:38" ht="81" customHeight="1" x14ac:dyDescent="0.25">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98"/>
      <c r="AI19" s="88"/>
    </row>
    <row r="20" spans="1:38" ht="81" customHeight="1" x14ac:dyDescent="0.25">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98"/>
      <c r="AI20" s="88"/>
      <c r="AL20" s="90"/>
    </row>
    <row r="21" spans="1:38" ht="81" customHeight="1" x14ac:dyDescent="0.25">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98"/>
      <c r="AI21" s="88"/>
    </row>
    <row r="22" spans="1:38" ht="81" customHeight="1" x14ac:dyDescent="0.25">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98"/>
      <c r="AI22" s="88"/>
    </row>
    <row r="23" spans="1:38" ht="81" customHeight="1" x14ac:dyDescent="0.25">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98"/>
      <c r="AI23" s="88"/>
    </row>
    <row r="24" spans="1:38" ht="81" customHeight="1" x14ac:dyDescent="0.25">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98"/>
      <c r="AI24" s="88"/>
    </row>
    <row r="25" spans="1:38" ht="81" customHeight="1" x14ac:dyDescent="0.25">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98"/>
      <c r="AI25" s="88"/>
    </row>
    <row r="26" spans="1:38" ht="81" customHeight="1" x14ac:dyDescent="0.25">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98"/>
      <c r="AI26" s="88"/>
    </row>
    <row r="27" spans="1:38" ht="89.25" customHeight="1" x14ac:dyDescent="0.25">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98"/>
      <c r="AI27" s="88"/>
    </row>
    <row r="28" spans="1:38" ht="103.5" customHeight="1" x14ac:dyDescent="0.25">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98"/>
      <c r="AI28" s="88"/>
    </row>
    <row r="29" spans="1:38" ht="93" customHeight="1" x14ac:dyDescent="0.25">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98"/>
      <c r="AI29" s="88"/>
    </row>
    <row r="30" spans="1:38" ht="78" customHeight="1" x14ac:dyDescent="0.25">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98"/>
      <c r="AI30" s="88"/>
    </row>
    <row r="31" spans="1:38" ht="64.5" customHeight="1" x14ac:dyDescent="0.25">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98"/>
      <c r="AI31" s="88"/>
    </row>
    <row r="32" spans="1:38" ht="82.5" customHeight="1" x14ac:dyDescent="0.25">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98"/>
      <c r="AI32" s="88"/>
    </row>
    <row r="33" spans="1:35" ht="94.5" customHeight="1" x14ac:dyDescent="0.25">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98"/>
      <c r="AI33" s="88"/>
    </row>
    <row r="34" spans="1:35" ht="64.5" customHeight="1" x14ac:dyDescent="0.25">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98"/>
      <c r="AI34" s="88"/>
    </row>
    <row r="35" spans="1:35" ht="91.5" customHeight="1" x14ac:dyDescent="0.25">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98"/>
      <c r="AI35" s="88"/>
    </row>
    <row r="36" spans="1:35" ht="97.5" customHeight="1" x14ac:dyDescent="0.25">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98"/>
      <c r="AI36" s="88"/>
    </row>
    <row r="37" spans="1:35" ht="81" customHeight="1" x14ac:dyDescent="0.25">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98"/>
      <c r="AI37" s="88"/>
    </row>
    <row r="38" spans="1:35" ht="78" customHeight="1" x14ac:dyDescent="0.25">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98"/>
      <c r="AI38" s="88"/>
    </row>
    <row r="39" spans="1:35" ht="87.75" customHeight="1" x14ac:dyDescent="0.25">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98"/>
      <c r="AI39" s="88"/>
    </row>
    <row r="40" spans="1:35" ht="78" customHeight="1" x14ac:dyDescent="0.25">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98"/>
      <c r="AI40" s="88"/>
    </row>
    <row r="41" spans="1:35" ht="63" customHeight="1" x14ac:dyDescent="0.25">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98"/>
      <c r="AI41" s="88"/>
    </row>
    <row r="42" spans="1:35" ht="71.25" customHeight="1" x14ac:dyDescent="0.25">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98"/>
      <c r="AI42" s="88"/>
    </row>
    <row r="43" spans="1:35" ht="83.25" customHeight="1" x14ac:dyDescent="0.25">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98"/>
      <c r="AI43" s="88"/>
    </row>
    <row r="44" spans="1:35" ht="71.25" customHeight="1" x14ac:dyDescent="0.25">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98"/>
      <c r="AI44" s="88"/>
    </row>
    <row r="45" spans="1:35" ht="93" customHeight="1" x14ac:dyDescent="0.25">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98"/>
      <c r="AI45" s="88"/>
    </row>
    <row r="46" spans="1:35" ht="79.5" customHeight="1" x14ac:dyDescent="0.25">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98"/>
      <c r="AI46" s="88"/>
    </row>
    <row r="47" spans="1:35" ht="63" customHeight="1" x14ac:dyDescent="0.25">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98"/>
      <c r="AI47" s="88"/>
    </row>
    <row r="48" spans="1:35" ht="63" customHeight="1" x14ac:dyDescent="0.25">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98"/>
      <c r="AI48" s="88"/>
    </row>
    <row r="49" spans="1:35" ht="63" customHeight="1" x14ac:dyDescent="0.25">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98"/>
      <c r="AI49" s="88"/>
    </row>
    <row r="50" spans="1:35" ht="84.75" customHeight="1" x14ac:dyDescent="0.25">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98"/>
      <c r="AI50" s="88"/>
    </row>
    <row r="51" spans="1:35" ht="81.75" customHeight="1" x14ac:dyDescent="0.25">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98"/>
      <c r="AI51" s="88"/>
    </row>
    <row r="52" spans="1:35" ht="78" customHeight="1" x14ac:dyDescent="0.25">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98"/>
      <c r="AI52" s="88"/>
    </row>
    <row r="53" spans="1:35" ht="128.25" customHeight="1" x14ac:dyDescent="0.25">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98" t="s">
        <v>328</v>
      </c>
      <c r="AI53" s="88"/>
    </row>
    <row r="54" spans="1:35" ht="63" customHeight="1" x14ac:dyDescent="0.25">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98"/>
      <c r="AI54" s="88"/>
    </row>
    <row r="55" spans="1:35" ht="71.25" customHeight="1" x14ac:dyDescent="0.25">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c r="AH55" s="59"/>
    </row>
    <row r="56" spans="1:35" ht="79.5" customHeight="1" x14ac:dyDescent="0.25">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c r="AH56" s="59"/>
    </row>
    <row r="57" spans="1:35" ht="81" customHeight="1" x14ac:dyDescent="0.25">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c r="AH57" s="59"/>
    </row>
    <row r="58" spans="1:35" ht="63" customHeight="1" x14ac:dyDescent="0.25">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c r="AH58" s="59"/>
    </row>
    <row r="59" spans="1:35" ht="89.25" customHeight="1" x14ac:dyDescent="0.25">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c r="AH59" s="59"/>
    </row>
    <row r="60" spans="1:35" ht="89.25" customHeight="1" x14ac:dyDescent="0.25">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c r="AH60" s="59"/>
    </row>
    <row r="61" spans="1:35" ht="89.25" customHeight="1" x14ac:dyDescent="0.25">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c r="AH61" s="59"/>
    </row>
    <row r="62" spans="1:35" ht="89.25" customHeight="1" x14ac:dyDescent="0.25">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c r="AH62" s="59"/>
    </row>
    <row r="63" spans="1:35" ht="80.25" customHeight="1" x14ac:dyDescent="0.25">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c r="AH63" s="59"/>
    </row>
    <row r="64" spans="1:35" ht="91.5" customHeight="1" x14ac:dyDescent="0.25">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c r="AH64" s="59"/>
    </row>
    <row r="65" spans="1:35" ht="101.25" customHeight="1" x14ac:dyDescent="0.25">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c r="AH65" s="59"/>
    </row>
    <row r="66" spans="1:35" ht="63" customHeight="1" x14ac:dyDescent="0.25">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c r="AH66" s="59"/>
    </row>
    <row r="67" spans="1:35" ht="96" customHeight="1" x14ac:dyDescent="0.25">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c r="AH67" s="59"/>
    </row>
    <row r="68" spans="1:35" ht="63" customHeight="1" x14ac:dyDescent="0.25">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c r="AH68" s="59"/>
    </row>
    <row r="69" spans="1:35" ht="94.5" customHeight="1" x14ac:dyDescent="0.25">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c r="AH69" s="59"/>
    </row>
    <row r="70" spans="1:35" s="8" customFormat="1" ht="89.25" customHeight="1" x14ac:dyDescent="0.25">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9"/>
      <c r="AI70" s="96"/>
    </row>
    <row r="71" spans="1:35" ht="93" customHeight="1" x14ac:dyDescent="0.25">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c r="AH71" s="59"/>
    </row>
    <row r="72" spans="1:35" ht="97.5" customHeight="1" x14ac:dyDescent="0.25">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c r="AH72" s="59"/>
    </row>
    <row r="73" spans="1:35" ht="63" customHeight="1" x14ac:dyDescent="0.25">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c r="AH73" s="59"/>
    </row>
    <row r="74" spans="1:35" ht="84" customHeight="1" x14ac:dyDescent="0.25">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c r="AH74" s="59"/>
    </row>
    <row r="75" spans="1:35" ht="75" customHeight="1" x14ac:dyDescent="0.25">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c r="AH75" s="59"/>
    </row>
    <row r="76" spans="1:35" ht="101.25" customHeight="1" x14ac:dyDescent="0.25">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c r="AH76" s="59"/>
    </row>
    <row r="77" spans="1:35" ht="63" customHeight="1" x14ac:dyDescent="0.25">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c r="AH77" s="59"/>
    </row>
    <row r="78" spans="1:35" ht="63" customHeight="1" x14ac:dyDescent="0.25">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c r="AH78" s="59"/>
    </row>
    <row r="79" spans="1:35" ht="81.75" customHeight="1" x14ac:dyDescent="0.25">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c r="AH79" s="59"/>
    </row>
    <row r="80" spans="1:35" ht="66" customHeight="1" x14ac:dyDescent="0.25">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c r="AH80" s="59"/>
    </row>
    <row r="81" spans="1:34" s="8" customFormat="1" ht="45.75" customHeight="1" x14ac:dyDescent="0.25">
      <c r="A81" s="25">
        <v>75</v>
      </c>
      <c r="B81" s="25">
        <v>17058184</v>
      </c>
      <c r="C81" s="100" t="s">
        <v>705</v>
      </c>
      <c r="D81" s="101" t="s">
        <v>706</v>
      </c>
      <c r="E81" s="25" t="s">
        <v>757</v>
      </c>
      <c r="F81" s="25" t="s">
        <v>707</v>
      </c>
      <c r="G81" s="25" t="s">
        <v>593</v>
      </c>
      <c r="H81" s="25" t="s">
        <v>55</v>
      </c>
      <c r="I81" s="25" t="s">
        <v>206</v>
      </c>
      <c r="J81" s="25" t="s">
        <v>151</v>
      </c>
      <c r="K81" s="25">
        <v>60340201</v>
      </c>
      <c r="L81" s="25" t="s">
        <v>75</v>
      </c>
      <c r="M81" s="25"/>
      <c r="N81" s="25" t="s">
        <v>758</v>
      </c>
      <c r="O81" s="25" t="s">
        <v>759</v>
      </c>
      <c r="P81" s="25" t="s">
        <v>154</v>
      </c>
      <c r="Q81" s="25" t="s">
        <v>760</v>
      </c>
      <c r="R81" s="54"/>
      <c r="S81" s="25"/>
      <c r="T81" s="54"/>
      <c r="U81" s="25"/>
      <c r="V81" s="25" t="s">
        <v>36</v>
      </c>
      <c r="W81" s="25" t="s">
        <v>156</v>
      </c>
      <c r="X81" s="25"/>
      <c r="Y81" s="25"/>
      <c r="Z81" s="25"/>
      <c r="AA81" s="25"/>
      <c r="AB81" s="25"/>
      <c r="AC81" s="25"/>
      <c r="AD81" s="25"/>
      <c r="AE81" s="25" t="s">
        <v>708</v>
      </c>
      <c r="AF81" s="25" t="s">
        <v>709</v>
      </c>
      <c r="AG81" s="25"/>
      <c r="AH81" s="51"/>
    </row>
    <row r="82" spans="1:34" s="8" customFormat="1" ht="45.75" customHeight="1" x14ac:dyDescent="0.25">
      <c r="A82" s="25">
        <v>76</v>
      </c>
      <c r="B82" s="25">
        <v>17058199</v>
      </c>
      <c r="C82" s="100" t="s">
        <v>710</v>
      </c>
      <c r="D82" s="101" t="s">
        <v>34</v>
      </c>
      <c r="E82" s="25" t="s">
        <v>761</v>
      </c>
      <c r="F82" s="25" t="s">
        <v>711</v>
      </c>
      <c r="G82" s="25" t="s">
        <v>762</v>
      </c>
      <c r="H82" s="25" t="s">
        <v>149</v>
      </c>
      <c r="I82" s="25" t="s">
        <v>206</v>
      </c>
      <c r="J82" s="25" t="s">
        <v>151</v>
      </c>
      <c r="K82" s="25">
        <v>60340201</v>
      </c>
      <c r="L82" s="25" t="s">
        <v>75</v>
      </c>
      <c r="M82" s="25"/>
      <c r="N82" s="25" t="s">
        <v>763</v>
      </c>
      <c r="O82" s="25" t="s">
        <v>759</v>
      </c>
      <c r="P82" s="25" t="s">
        <v>154</v>
      </c>
      <c r="Q82" s="25" t="s">
        <v>764</v>
      </c>
      <c r="R82" s="54"/>
      <c r="S82" s="25"/>
      <c r="T82" s="54"/>
      <c r="U82" s="25"/>
      <c r="V82" s="25" t="s">
        <v>36</v>
      </c>
      <c r="W82" s="25" t="s">
        <v>156</v>
      </c>
      <c r="X82" s="25"/>
      <c r="Y82" s="25"/>
      <c r="Z82" s="25"/>
      <c r="AA82" s="25"/>
      <c r="AB82" s="25"/>
      <c r="AC82" s="25"/>
      <c r="AD82" s="25"/>
      <c r="AE82" s="25" t="s">
        <v>712</v>
      </c>
      <c r="AF82" s="25" t="s">
        <v>713</v>
      </c>
      <c r="AG82" s="25"/>
      <c r="AH82" s="51"/>
    </row>
    <row r="83" spans="1:34" s="8" customFormat="1" ht="45.75" customHeight="1" x14ac:dyDescent="0.25">
      <c r="A83" s="25">
        <v>77</v>
      </c>
      <c r="B83" s="25">
        <v>17058128</v>
      </c>
      <c r="C83" s="100" t="s">
        <v>714</v>
      </c>
      <c r="D83" s="101" t="s">
        <v>330</v>
      </c>
      <c r="E83" s="25" t="s">
        <v>765</v>
      </c>
      <c r="F83" s="25" t="s">
        <v>715</v>
      </c>
      <c r="G83" s="25" t="s">
        <v>205</v>
      </c>
      <c r="H83" s="25" t="s">
        <v>149</v>
      </c>
      <c r="I83" s="25" t="s">
        <v>170</v>
      </c>
      <c r="J83" s="25" t="s">
        <v>151</v>
      </c>
      <c r="K83" s="25">
        <v>60340410</v>
      </c>
      <c r="L83" s="25" t="s">
        <v>42</v>
      </c>
      <c r="M83" s="25"/>
      <c r="N83" s="25" t="s">
        <v>766</v>
      </c>
      <c r="O83" s="25" t="s">
        <v>767</v>
      </c>
      <c r="P83" s="25" t="s">
        <v>154</v>
      </c>
      <c r="Q83" s="25" t="s">
        <v>768</v>
      </c>
      <c r="R83" s="54"/>
      <c r="S83" s="25"/>
      <c r="T83" s="54"/>
      <c r="U83" s="25"/>
      <c r="V83" s="25" t="s">
        <v>36</v>
      </c>
      <c r="W83" s="25" t="s">
        <v>156</v>
      </c>
      <c r="X83" s="25"/>
      <c r="Y83" s="25"/>
      <c r="Z83" s="25"/>
      <c r="AA83" s="25"/>
      <c r="AB83" s="25"/>
      <c r="AC83" s="25"/>
      <c r="AD83" s="25"/>
      <c r="AE83" s="25" t="s">
        <v>716</v>
      </c>
      <c r="AF83" s="25" t="s">
        <v>717</v>
      </c>
      <c r="AG83" s="25"/>
      <c r="AH83" s="51"/>
    </row>
    <row r="84" spans="1:34" s="8" customFormat="1" ht="45.75" customHeight="1" x14ac:dyDescent="0.25">
      <c r="A84" s="25">
        <v>78</v>
      </c>
      <c r="B84" s="25">
        <v>17058190</v>
      </c>
      <c r="C84" s="100" t="s">
        <v>718</v>
      </c>
      <c r="D84" s="101" t="s">
        <v>250</v>
      </c>
      <c r="E84" s="25" t="s">
        <v>769</v>
      </c>
      <c r="F84" s="25" t="s">
        <v>719</v>
      </c>
      <c r="G84" s="25" t="s">
        <v>205</v>
      </c>
      <c r="H84" s="25" t="s">
        <v>55</v>
      </c>
      <c r="I84" s="25" t="s">
        <v>206</v>
      </c>
      <c r="J84" s="25" t="s">
        <v>151</v>
      </c>
      <c r="K84" s="25">
        <v>60340201</v>
      </c>
      <c r="L84" s="25" t="s">
        <v>42</v>
      </c>
      <c r="M84" s="25"/>
      <c r="N84" s="25" t="s">
        <v>770</v>
      </c>
      <c r="O84" s="25" t="s">
        <v>771</v>
      </c>
      <c r="P84" s="25" t="s">
        <v>648</v>
      </c>
      <c r="Q84" s="25" t="s">
        <v>772</v>
      </c>
      <c r="R84" s="54"/>
      <c r="S84" s="25"/>
      <c r="T84" s="54"/>
      <c r="U84" s="25"/>
      <c r="V84" s="25" t="s">
        <v>36</v>
      </c>
      <c r="W84" s="25" t="s">
        <v>156</v>
      </c>
      <c r="X84" s="25"/>
      <c r="Y84" s="25"/>
      <c r="Z84" s="25"/>
      <c r="AA84" s="25"/>
      <c r="AB84" s="25"/>
      <c r="AC84" s="25"/>
      <c r="AD84" s="25"/>
      <c r="AE84" s="25" t="s">
        <v>720</v>
      </c>
      <c r="AF84" s="25" t="s">
        <v>721</v>
      </c>
      <c r="AG84" s="25"/>
      <c r="AH84" s="51"/>
    </row>
    <row r="85" spans="1:34" s="8" customFormat="1" ht="45.75" customHeight="1" x14ac:dyDescent="0.25">
      <c r="A85" s="25">
        <v>79</v>
      </c>
      <c r="B85" s="25">
        <v>17058196</v>
      </c>
      <c r="C85" s="100" t="s">
        <v>99</v>
      </c>
      <c r="D85" s="101" t="s">
        <v>722</v>
      </c>
      <c r="E85" s="25" t="s">
        <v>773</v>
      </c>
      <c r="F85" s="25" t="s">
        <v>723</v>
      </c>
      <c r="G85" s="25" t="s">
        <v>468</v>
      </c>
      <c r="H85" s="25" t="s">
        <v>55</v>
      </c>
      <c r="I85" s="25" t="s">
        <v>206</v>
      </c>
      <c r="J85" s="25" t="s">
        <v>151</v>
      </c>
      <c r="K85" s="25">
        <v>60340201</v>
      </c>
      <c r="L85" s="25" t="s">
        <v>75</v>
      </c>
      <c r="M85" s="25"/>
      <c r="N85" s="25" t="s">
        <v>774</v>
      </c>
      <c r="O85" s="25" t="s">
        <v>508</v>
      </c>
      <c r="P85" s="25" t="s">
        <v>154</v>
      </c>
      <c r="Q85" s="25" t="s">
        <v>775</v>
      </c>
      <c r="R85" s="54"/>
      <c r="S85" s="25"/>
      <c r="T85" s="54"/>
      <c r="U85" s="25"/>
      <c r="V85" s="25" t="s">
        <v>36</v>
      </c>
      <c r="W85" s="25" t="s">
        <v>156</v>
      </c>
      <c r="X85" s="25"/>
      <c r="Y85" s="25"/>
      <c r="Z85" s="25"/>
      <c r="AA85" s="25"/>
      <c r="AB85" s="25"/>
      <c r="AC85" s="25"/>
      <c r="AD85" s="25"/>
      <c r="AE85" s="25" t="s">
        <v>724</v>
      </c>
      <c r="AF85" s="25" t="s">
        <v>725</v>
      </c>
      <c r="AG85" s="25"/>
      <c r="AH85" s="51"/>
    </row>
    <row r="86" spans="1:34" s="8" customFormat="1" ht="45.75" customHeight="1" x14ac:dyDescent="0.25">
      <c r="A86" s="25">
        <v>80</v>
      </c>
      <c r="B86" s="25">
        <v>15055431</v>
      </c>
      <c r="C86" s="100" t="s">
        <v>726</v>
      </c>
      <c r="D86" s="101" t="s">
        <v>250</v>
      </c>
      <c r="E86" s="25" t="s">
        <v>727</v>
      </c>
      <c r="F86" s="25" t="s">
        <v>728</v>
      </c>
      <c r="G86" s="25" t="s">
        <v>148</v>
      </c>
      <c r="H86" s="25" t="s">
        <v>55</v>
      </c>
      <c r="I86" s="25" t="s">
        <v>170</v>
      </c>
      <c r="J86" s="25" t="s">
        <v>217</v>
      </c>
      <c r="K86" s="25">
        <v>60340410</v>
      </c>
      <c r="L86" s="25" t="s">
        <v>733</v>
      </c>
      <c r="M86" s="25"/>
      <c r="N86" s="25" t="s">
        <v>729</v>
      </c>
      <c r="O86" s="25" t="s">
        <v>730</v>
      </c>
      <c r="P86" s="25" t="s">
        <v>731</v>
      </c>
      <c r="Q86" s="25" t="s">
        <v>732</v>
      </c>
      <c r="R86" s="54" t="e">
        <v>#N/A</v>
      </c>
      <c r="S86" s="25"/>
      <c r="T86" s="54" t="e">
        <v>#N/A</v>
      </c>
      <c r="U86" s="25" t="e">
        <v>#N/A</v>
      </c>
      <c r="V86" s="25" t="s">
        <v>36</v>
      </c>
      <c r="W86" s="25" t="s">
        <v>222</v>
      </c>
      <c r="X86" s="25"/>
      <c r="Y86" s="25"/>
      <c r="Z86" s="25"/>
      <c r="AA86" s="25"/>
      <c r="AB86" s="25"/>
      <c r="AC86" s="25"/>
      <c r="AD86" s="25"/>
      <c r="AE86" s="25" t="s">
        <v>734</v>
      </c>
      <c r="AF86" s="25" t="s">
        <v>735</v>
      </c>
      <c r="AG86" s="25"/>
      <c r="AH86" s="51"/>
    </row>
    <row r="87" spans="1:34" s="8" customFormat="1" ht="45.75" customHeight="1" x14ac:dyDescent="0.25">
      <c r="A87" s="25">
        <v>81</v>
      </c>
      <c r="B87" s="25">
        <v>17058118</v>
      </c>
      <c r="C87" s="100" t="s">
        <v>201</v>
      </c>
      <c r="D87" s="101" t="s">
        <v>739</v>
      </c>
      <c r="E87" s="25" t="s">
        <v>776</v>
      </c>
      <c r="F87" s="25" t="s">
        <v>740</v>
      </c>
      <c r="G87" s="25" t="s">
        <v>447</v>
      </c>
      <c r="H87" s="25" t="s">
        <v>55</v>
      </c>
      <c r="I87" s="25" t="s">
        <v>170</v>
      </c>
      <c r="J87" s="25" t="s">
        <v>151</v>
      </c>
      <c r="K87" s="25">
        <v>60340410</v>
      </c>
      <c r="L87" s="25"/>
      <c r="M87" s="25"/>
      <c r="N87" s="25" t="s">
        <v>777</v>
      </c>
      <c r="O87" s="25" t="s">
        <v>778</v>
      </c>
      <c r="P87" s="25" t="s">
        <v>779</v>
      </c>
      <c r="Q87" s="25" t="s">
        <v>780</v>
      </c>
      <c r="R87" s="54"/>
      <c r="S87" s="25"/>
      <c r="T87" s="54"/>
      <c r="U87" s="25"/>
      <c r="V87" s="25" t="s">
        <v>36</v>
      </c>
      <c r="W87" s="25" t="s">
        <v>156</v>
      </c>
      <c r="X87" s="25"/>
      <c r="Y87" s="25"/>
      <c r="Z87" s="25"/>
      <c r="AA87" s="25"/>
      <c r="AB87" s="25"/>
      <c r="AC87" s="25"/>
      <c r="AD87" s="25"/>
      <c r="AE87" s="25" t="s">
        <v>741</v>
      </c>
      <c r="AF87" s="25" t="s">
        <v>742</v>
      </c>
      <c r="AG87" s="25"/>
      <c r="AH87" s="51"/>
    </row>
    <row r="88" spans="1:34" s="8" customFormat="1" ht="45.75" customHeight="1" x14ac:dyDescent="0.25">
      <c r="A88" s="25">
        <v>82</v>
      </c>
      <c r="B88" s="25">
        <v>17058155</v>
      </c>
      <c r="C88" s="100" t="s">
        <v>743</v>
      </c>
      <c r="D88" s="101" t="s">
        <v>145</v>
      </c>
      <c r="E88" s="25" t="s">
        <v>745</v>
      </c>
      <c r="F88" s="25" t="s">
        <v>744</v>
      </c>
      <c r="G88" s="25" t="s">
        <v>576</v>
      </c>
      <c r="H88" s="25" t="s">
        <v>149</v>
      </c>
      <c r="I88" s="25" t="s">
        <v>170</v>
      </c>
      <c r="J88" s="25" t="s">
        <v>151</v>
      </c>
      <c r="K88" s="25">
        <v>60340410</v>
      </c>
      <c r="L88" s="25"/>
      <c r="M88" s="25"/>
      <c r="N88" s="25" t="s">
        <v>746</v>
      </c>
      <c r="O88" s="25" t="s">
        <v>747</v>
      </c>
      <c r="P88" s="25" t="s">
        <v>521</v>
      </c>
      <c r="Q88" s="25" t="s">
        <v>748</v>
      </c>
      <c r="R88" s="54"/>
      <c r="S88" s="25"/>
      <c r="T88" s="54"/>
      <c r="U88" s="25"/>
      <c r="V88" s="25" t="s">
        <v>36</v>
      </c>
      <c r="W88" s="25" t="s">
        <v>156</v>
      </c>
      <c r="X88" s="25"/>
      <c r="Y88" s="25"/>
      <c r="Z88" s="25"/>
      <c r="AA88" s="25"/>
      <c r="AB88" s="25"/>
      <c r="AC88" s="25"/>
      <c r="AD88" s="25"/>
      <c r="AE88" s="25" t="s">
        <v>749</v>
      </c>
      <c r="AF88" s="25" t="s">
        <v>750</v>
      </c>
      <c r="AG88" s="25"/>
      <c r="AH88" s="51"/>
    </row>
    <row r="89" spans="1:34" s="8" customFormat="1" ht="45.75" customHeight="1" x14ac:dyDescent="0.25">
      <c r="A89" s="25">
        <v>83</v>
      </c>
      <c r="B89" s="25">
        <v>17058138</v>
      </c>
      <c r="C89" s="100" t="s">
        <v>751</v>
      </c>
      <c r="D89" s="101" t="s">
        <v>752</v>
      </c>
      <c r="E89" s="25" t="s">
        <v>781</v>
      </c>
      <c r="F89" s="25" t="s">
        <v>753</v>
      </c>
      <c r="G89" s="25" t="s">
        <v>205</v>
      </c>
      <c r="H89" s="25" t="s">
        <v>55</v>
      </c>
      <c r="I89" s="25" t="s">
        <v>170</v>
      </c>
      <c r="J89" s="25" t="s">
        <v>151</v>
      </c>
      <c r="K89" s="25">
        <v>60340410</v>
      </c>
      <c r="L89" s="25"/>
      <c r="M89" s="25"/>
      <c r="N89" s="25" t="s">
        <v>782</v>
      </c>
      <c r="O89" s="25" t="s">
        <v>783</v>
      </c>
      <c r="P89" s="25" t="s">
        <v>521</v>
      </c>
      <c r="Q89" s="25" t="s">
        <v>784</v>
      </c>
      <c r="R89" s="54"/>
      <c r="S89" s="25"/>
      <c r="T89" s="54"/>
      <c r="U89" s="25"/>
      <c r="V89" s="25" t="s">
        <v>36</v>
      </c>
      <c r="W89" s="25" t="s">
        <v>156</v>
      </c>
      <c r="X89" s="25"/>
      <c r="Y89" s="25"/>
      <c r="Z89" s="25"/>
      <c r="AA89" s="25"/>
      <c r="AB89" s="25"/>
      <c r="AC89" s="25"/>
      <c r="AD89" s="25"/>
      <c r="AE89" s="25" t="s">
        <v>754</v>
      </c>
      <c r="AF89" s="25" t="s">
        <v>755</v>
      </c>
      <c r="AG89" s="25"/>
      <c r="AH89" s="51"/>
    </row>
    <row r="90" spans="1:34" s="8" customFormat="1" ht="45.75" customHeight="1" x14ac:dyDescent="0.25">
      <c r="A90" s="25">
        <v>84</v>
      </c>
      <c r="B90" s="25">
        <v>17058126</v>
      </c>
      <c r="C90" s="100" t="s">
        <v>736</v>
      </c>
      <c r="D90" s="101" t="s">
        <v>143</v>
      </c>
      <c r="E90" s="25" t="s">
        <v>785</v>
      </c>
      <c r="F90" s="25" t="s">
        <v>737</v>
      </c>
      <c r="G90" s="25" t="s">
        <v>468</v>
      </c>
      <c r="H90" s="25" t="s">
        <v>55</v>
      </c>
      <c r="I90" s="25" t="s">
        <v>170</v>
      </c>
      <c r="J90" s="25" t="s">
        <v>151</v>
      </c>
      <c r="K90" s="25">
        <v>60340410</v>
      </c>
      <c r="L90" s="25"/>
      <c r="M90" s="25"/>
      <c r="N90" s="25" t="s">
        <v>786</v>
      </c>
      <c r="O90" s="25" t="s">
        <v>778</v>
      </c>
      <c r="P90" s="25" t="s">
        <v>779</v>
      </c>
      <c r="Q90" s="25" t="s">
        <v>787</v>
      </c>
      <c r="R90" s="54"/>
      <c r="S90" s="25"/>
      <c r="T90" s="54"/>
      <c r="U90" s="25"/>
      <c r="V90" s="25" t="s">
        <v>36</v>
      </c>
      <c r="W90" s="25" t="s">
        <v>156</v>
      </c>
      <c r="X90" s="25"/>
      <c r="Y90" s="25"/>
      <c r="Z90" s="25"/>
      <c r="AA90" s="25"/>
      <c r="AB90" s="25"/>
      <c r="AC90" s="25"/>
      <c r="AD90" s="25"/>
      <c r="AE90" s="25" t="s">
        <v>738</v>
      </c>
      <c r="AF90" s="25" t="s">
        <v>756</v>
      </c>
      <c r="AG90" s="25"/>
      <c r="AH90" s="51"/>
    </row>
  </sheetData>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QTTCTC</vt:lpstr>
      <vt:lpstr>khanh linh</vt:lpstr>
      <vt:lpstr>DS 25.5.2020</vt:lpstr>
      <vt:lpstr>DS gui c Nhung</vt:lpstr>
      <vt:lpstr>DS QH2015</vt:lpstr>
      <vt:lpstr>Dot 6.2019</vt:lpstr>
      <vt:lpstr>DS gui 6.9</vt:lpstr>
      <vt:lpstr>DS gui 17.9 </vt:lpstr>
      <vt:lpstr>'Dot 6.2019'!Print_Area</vt:lpstr>
      <vt:lpstr>'DS 25.5.2020'!Print_Area</vt:lpstr>
      <vt:lpstr>'DS gui 17.9 '!Print_Area</vt:lpstr>
      <vt:lpstr>'DS gui 6.9'!Print_Area</vt:lpstr>
      <vt:lpstr>'DS gui c Nhung'!Print_Area</vt:lpstr>
      <vt:lpstr>'DS QH2015'!Print_Area</vt:lpstr>
      <vt:lpstr>'khanh linh'!Print_Area</vt:lpstr>
      <vt:lpstr>QTTCTC!Print_Area</vt:lpstr>
      <vt:lpstr>'Dot 6.2019'!Print_Titles</vt:lpstr>
      <vt:lpstr>'DS 25.5.2020'!Print_Titles</vt:lpstr>
      <vt:lpstr>'DS gui 17.9 '!Print_Titles</vt:lpstr>
      <vt:lpstr>'DS gui 6.9'!Print_Titles</vt:lpstr>
      <vt:lpstr>'DS gui c Nhung'!Print_Titles</vt:lpstr>
      <vt:lpstr>'DS QH2015'!Print_Titles</vt:lpstr>
      <vt:lpstr>'khanh linh'!Print_Titles</vt:lpstr>
      <vt:lpstr>QTTCTC!Print_Titles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GDE4</cp:lastModifiedBy>
  <cp:lastPrinted>2020-07-01T01:32:49Z</cp:lastPrinted>
  <dcterms:created xsi:type="dcterms:W3CDTF">2014-09-19T09:59:09Z</dcterms:created>
  <dcterms:modified xsi:type="dcterms:W3CDTF">2020-07-01T01:52:36Z</dcterms:modified>
</cp:coreProperties>
</file>